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02. 成都理工\文章\陈欣阳\学生文章\李彪\修改稿\"/>
    </mc:Choice>
  </mc:AlternateContent>
  <xr:revisionPtr revIDLastSave="0" documentId="8_{F3CE80A1-014D-43A6-8BCB-860D7D8D78C3}" xr6:coauthVersionLast="47" xr6:coauthVersionMax="47" xr10:uidLastSave="{00000000-0000-0000-0000-000000000000}"/>
  <bookViews>
    <workbookView xWindow="-98" yWindow="-98" windowWidth="23596" windowHeight="15076" xr2:uid="{00000000-000D-0000-FFFF-FFFF00000000}"/>
  </bookViews>
  <sheets>
    <sheet name="成冰纪碎屑岩主量数据" sheetId="8" r:id="rId1"/>
  </sheets>
  <definedNames>
    <definedName name="_xlnm._FilterDatabase" localSheetId="0" hidden="1">成冰纪碎屑岩主量数据!$A$1:$AL$907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4" i="8" l="1"/>
  <c r="U5" i="8"/>
  <c r="AE5" i="8" s="1"/>
  <c r="V5" i="8"/>
  <c r="W5" i="8"/>
  <c r="AM5" i="8" s="1"/>
  <c r="X5" i="8"/>
  <c r="Y5" i="8"/>
  <c r="Z5" i="8"/>
  <c r="AB5" i="8" s="1"/>
  <c r="AC5" i="8" s="1"/>
  <c r="AA5" i="8"/>
  <c r="AS5" i="8"/>
  <c r="AT5" i="8"/>
  <c r="AU5" i="8"/>
  <c r="U6" i="8"/>
  <c r="V6" i="8"/>
  <c r="W6" i="8"/>
  <c r="X6" i="8"/>
  <c r="Y6" i="8"/>
  <c r="Z6" i="8"/>
  <c r="AB6" i="8" s="1"/>
  <c r="AC6" i="8" s="1"/>
  <c r="AA6" i="8"/>
  <c r="AS6" i="8"/>
  <c r="AT6" i="8"/>
  <c r="AU6" i="8"/>
  <c r="U7" i="8"/>
  <c r="V7" i="8"/>
  <c r="W7" i="8"/>
  <c r="X7" i="8"/>
  <c r="AP7" i="8" s="1"/>
  <c r="Y7" i="8"/>
  <c r="Z7" i="8"/>
  <c r="AB7" i="8" s="1"/>
  <c r="AC7" i="8" s="1"/>
  <c r="AA7" i="8"/>
  <c r="AE7" i="8"/>
  <c r="AS7" i="8"/>
  <c r="AT7" i="8"/>
  <c r="AU7" i="8"/>
  <c r="R7" i="8"/>
  <c r="S7" i="8"/>
  <c r="T7" i="8"/>
  <c r="R6" i="8"/>
  <c r="S6" i="8"/>
  <c r="T6" i="8"/>
  <c r="R5" i="8"/>
  <c r="S5" i="8"/>
  <c r="T5" i="8"/>
  <c r="R12" i="8"/>
  <c r="S12" i="8"/>
  <c r="T12" i="8"/>
  <c r="U12" i="8"/>
  <c r="V12" i="8"/>
  <c r="W12" i="8"/>
  <c r="X12" i="8"/>
  <c r="Y12" i="8"/>
  <c r="Z12" i="8"/>
  <c r="AA12" i="8"/>
  <c r="AS12" i="8"/>
  <c r="AT12" i="8"/>
  <c r="AU12" i="8"/>
  <c r="S4" i="8"/>
  <c r="T4" i="8"/>
  <c r="U4" i="8"/>
  <c r="V4" i="8"/>
  <c r="W4" i="8"/>
  <c r="X4" i="8"/>
  <c r="Y4" i="8"/>
  <c r="Z4" i="8"/>
  <c r="AA4" i="8"/>
  <c r="AS4" i="8"/>
  <c r="AT4" i="8"/>
  <c r="AU4" i="8"/>
  <c r="S10" i="8"/>
  <c r="T10" i="8"/>
  <c r="U10" i="8"/>
  <c r="V10" i="8"/>
  <c r="W10" i="8"/>
  <c r="AP10" i="8" s="1"/>
  <c r="X10" i="8"/>
  <c r="Y10" i="8"/>
  <c r="Z10" i="8"/>
  <c r="AA10" i="8"/>
  <c r="AS10" i="8"/>
  <c r="AT10" i="8"/>
  <c r="AU10" i="8"/>
  <c r="AU9" i="8"/>
  <c r="AT9" i="8"/>
  <c r="AS9" i="8"/>
  <c r="AA9" i="8"/>
  <c r="Z9" i="8"/>
  <c r="Y9" i="8"/>
  <c r="X9" i="8"/>
  <c r="W9" i="8"/>
  <c r="V9" i="8"/>
  <c r="U9" i="8"/>
  <c r="T9" i="8"/>
  <c r="S9" i="8"/>
  <c r="R10" i="8"/>
  <c r="R9" i="8"/>
  <c r="R4" i="8"/>
  <c r="AU907" i="8"/>
  <c r="AT907" i="8"/>
  <c r="AS907" i="8"/>
  <c r="AA907" i="8"/>
  <c r="Z907" i="8"/>
  <c r="Y907" i="8"/>
  <c r="X907" i="8"/>
  <c r="W907" i="8"/>
  <c r="V907" i="8"/>
  <c r="U907" i="8"/>
  <c r="T907" i="8"/>
  <c r="S907" i="8"/>
  <c r="R907" i="8"/>
  <c r="AU906" i="8"/>
  <c r="AT906" i="8"/>
  <c r="AS906" i="8"/>
  <c r="AA906" i="8"/>
  <c r="Z906" i="8"/>
  <c r="Y906" i="8"/>
  <c r="X906" i="8"/>
  <c r="W906" i="8"/>
  <c r="V906" i="8"/>
  <c r="U906" i="8"/>
  <c r="T906" i="8"/>
  <c r="S906" i="8"/>
  <c r="R906" i="8"/>
  <c r="AU905" i="8"/>
  <c r="AT905" i="8"/>
  <c r="AS905" i="8"/>
  <c r="AA905" i="8"/>
  <c r="Z905" i="8"/>
  <c r="Y905" i="8"/>
  <c r="X905" i="8"/>
  <c r="W905" i="8"/>
  <c r="V905" i="8"/>
  <c r="U905" i="8"/>
  <c r="T905" i="8"/>
  <c r="S905" i="8"/>
  <c r="R905" i="8"/>
  <c r="AU904" i="8"/>
  <c r="AT904" i="8"/>
  <c r="AS904" i="8"/>
  <c r="AA904" i="8"/>
  <c r="Z904" i="8"/>
  <c r="Y904" i="8"/>
  <c r="X904" i="8"/>
  <c r="W904" i="8"/>
  <c r="V904" i="8"/>
  <c r="U904" i="8"/>
  <c r="T904" i="8"/>
  <c r="S904" i="8"/>
  <c r="R904" i="8"/>
  <c r="AU903" i="8"/>
  <c r="AT903" i="8"/>
  <c r="AS903" i="8"/>
  <c r="AA903" i="8"/>
  <c r="Z903" i="8"/>
  <c r="Y903" i="8"/>
  <c r="X903" i="8"/>
  <c r="W903" i="8"/>
  <c r="V903" i="8"/>
  <c r="U903" i="8"/>
  <c r="T903" i="8"/>
  <c r="S903" i="8"/>
  <c r="R903" i="8"/>
  <c r="AU902" i="8"/>
  <c r="AT902" i="8"/>
  <c r="AS902" i="8"/>
  <c r="AA902" i="8"/>
  <c r="Z902" i="8"/>
  <c r="Y902" i="8"/>
  <c r="X902" i="8"/>
  <c r="W902" i="8"/>
  <c r="V902" i="8"/>
  <c r="U902" i="8"/>
  <c r="T902" i="8"/>
  <c r="S902" i="8"/>
  <c r="R902" i="8"/>
  <c r="AU901" i="8"/>
  <c r="AT901" i="8"/>
  <c r="AS901" i="8"/>
  <c r="AA901" i="8"/>
  <c r="Z901" i="8"/>
  <c r="Y901" i="8"/>
  <c r="X901" i="8"/>
  <c r="W901" i="8"/>
  <c r="V901" i="8"/>
  <c r="U901" i="8"/>
  <c r="T901" i="8"/>
  <c r="S901" i="8"/>
  <c r="R901" i="8"/>
  <c r="AU900" i="8"/>
  <c r="AT900" i="8"/>
  <c r="AS900" i="8"/>
  <c r="AA900" i="8"/>
  <c r="Z900" i="8"/>
  <c r="Y900" i="8"/>
  <c r="X900" i="8"/>
  <c r="W900" i="8"/>
  <c r="V900" i="8"/>
  <c r="U900" i="8"/>
  <c r="T900" i="8"/>
  <c r="S900" i="8"/>
  <c r="R900" i="8"/>
  <c r="AU899" i="8"/>
  <c r="AT899" i="8"/>
  <c r="AS899" i="8"/>
  <c r="AA899" i="8"/>
  <c r="Z899" i="8"/>
  <c r="Y899" i="8"/>
  <c r="X899" i="8"/>
  <c r="W899" i="8"/>
  <c r="V899" i="8"/>
  <c r="U899" i="8"/>
  <c r="T899" i="8"/>
  <c r="S899" i="8"/>
  <c r="R899" i="8"/>
  <c r="AU898" i="8"/>
  <c r="AT898" i="8"/>
  <c r="AS898" i="8"/>
  <c r="AA898" i="8"/>
  <c r="Z898" i="8"/>
  <c r="Y898" i="8"/>
  <c r="X898" i="8"/>
  <c r="W898" i="8"/>
  <c r="V898" i="8"/>
  <c r="U898" i="8"/>
  <c r="T898" i="8"/>
  <c r="S898" i="8"/>
  <c r="R898" i="8"/>
  <c r="AU897" i="8"/>
  <c r="AT897" i="8"/>
  <c r="AS897" i="8"/>
  <c r="AA897" i="8"/>
  <c r="Z897" i="8"/>
  <c r="Y897" i="8"/>
  <c r="X897" i="8"/>
  <c r="W897" i="8"/>
  <c r="V897" i="8"/>
  <c r="U897" i="8"/>
  <c r="T897" i="8"/>
  <c r="S897" i="8"/>
  <c r="R897" i="8"/>
  <c r="AU896" i="8"/>
  <c r="AT896" i="8"/>
  <c r="AS896" i="8"/>
  <c r="AA896" i="8"/>
  <c r="Z896" i="8"/>
  <c r="Y896" i="8"/>
  <c r="X896" i="8"/>
  <c r="W896" i="8"/>
  <c r="V896" i="8"/>
  <c r="U896" i="8"/>
  <c r="T896" i="8"/>
  <c r="S896" i="8"/>
  <c r="R896" i="8"/>
  <c r="AU895" i="8"/>
  <c r="AT895" i="8"/>
  <c r="AS895" i="8"/>
  <c r="AA895" i="8"/>
  <c r="Z895" i="8"/>
  <c r="Y895" i="8"/>
  <c r="X895" i="8"/>
  <c r="W895" i="8"/>
  <c r="V895" i="8"/>
  <c r="U895" i="8"/>
  <c r="T895" i="8"/>
  <c r="S895" i="8"/>
  <c r="R895" i="8"/>
  <c r="AU894" i="8"/>
  <c r="AT894" i="8"/>
  <c r="AS894" i="8"/>
  <c r="AA894" i="8"/>
  <c r="Z894" i="8"/>
  <c r="Y894" i="8"/>
  <c r="X894" i="8"/>
  <c r="W894" i="8"/>
  <c r="V894" i="8"/>
  <c r="U894" i="8"/>
  <c r="T894" i="8"/>
  <c r="S894" i="8"/>
  <c r="R894" i="8"/>
  <c r="AU893" i="8"/>
  <c r="AT893" i="8"/>
  <c r="AS893" i="8"/>
  <c r="AA893" i="8"/>
  <c r="Z893" i="8"/>
  <c r="Y893" i="8"/>
  <c r="X893" i="8"/>
  <c r="W893" i="8"/>
  <c r="V893" i="8"/>
  <c r="U893" i="8"/>
  <c r="T893" i="8"/>
  <c r="S893" i="8"/>
  <c r="R893" i="8"/>
  <c r="AU892" i="8"/>
  <c r="AT892" i="8"/>
  <c r="AS892" i="8"/>
  <c r="AA892" i="8"/>
  <c r="Z892" i="8"/>
  <c r="Y892" i="8"/>
  <c r="X892" i="8"/>
  <c r="W892" i="8"/>
  <c r="V892" i="8"/>
  <c r="U892" i="8"/>
  <c r="T892" i="8"/>
  <c r="S892" i="8"/>
  <c r="R892" i="8"/>
  <c r="AU891" i="8"/>
  <c r="AT891" i="8"/>
  <c r="AS891" i="8"/>
  <c r="AA891" i="8"/>
  <c r="Z891" i="8"/>
  <c r="Y891" i="8"/>
  <c r="X891" i="8"/>
  <c r="W891" i="8"/>
  <c r="V891" i="8"/>
  <c r="U891" i="8"/>
  <c r="T891" i="8"/>
  <c r="S891" i="8"/>
  <c r="R891" i="8"/>
  <c r="AU890" i="8"/>
  <c r="AT890" i="8"/>
  <c r="AS890" i="8"/>
  <c r="AA890" i="8"/>
  <c r="Z890" i="8"/>
  <c r="Y890" i="8"/>
  <c r="X890" i="8"/>
  <c r="W890" i="8"/>
  <c r="V890" i="8"/>
  <c r="U890" i="8"/>
  <c r="T890" i="8"/>
  <c r="S890" i="8"/>
  <c r="R890" i="8"/>
  <c r="AU889" i="8"/>
  <c r="AT889" i="8"/>
  <c r="AS889" i="8"/>
  <c r="AA889" i="8"/>
  <c r="Z889" i="8"/>
  <c r="Y889" i="8"/>
  <c r="X889" i="8"/>
  <c r="W889" i="8"/>
  <c r="V889" i="8"/>
  <c r="U889" i="8"/>
  <c r="T889" i="8"/>
  <c r="S889" i="8"/>
  <c r="R889" i="8"/>
  <c r="AU888" i="8"/>
  <c r="AT888" i="8"/>
  <c r="AS888" i="8"/>
  <c r="AA888" i="8"/>
  <c r="Z888" i="8"/>
  <c r="Y888" i="8"/>
  <c r="X888" i="8"/>
  <c r="W888" i="8"/>
  <c r="V888" i="8"/>
  <c r="U888" i="8"/>
  <c r="T888" i="8"/>
  <c r="S888" i="8"/>
  <c r="R888" i="8"/>
  <c r="AU887" i="8"/>
  <c r="AT887" i="8"/>
  <c r="AS887" i="8"/>
  <c r="AA887" i="8"/>
  <c r="Z887" i="8"/>
  <c r="Y887" i="8"/>
  <c r="X887" i="8"/>
  <c r="W887" i="8"/>
  <c r="V887" i="8"/>
  <c r="U887" i="8"/>
  <c r="T887" i="8"/>
  <c r="S887" i="8"/>
  <c r="R887" i="8"/>
  <c r="AU886" i="8"/>
  <c r="AT886" i="8"/>
  <c r="AS886" i="8"/>
  <c r="AA886" i="8"/>
  <c r="Z886" i="8"/>
  <c r="Y886" i="8"/>
  <c r="X886" i="8"/>
  <c r="W886" i="8"/>
  <c r="V886" i="8"/>
  <c r="U886" i="8"/>
  <c r="T886" i="8"/>
  <c r="S886" i="8"/>
  <c r="R886" i="8"/>
  <c r="AU885" i="8"/>
  <c r="AT885" i="8"/>
  <c r="AS885" i="8"/>
  <c r="AA885" i="8"/>
  <c r="Z885" i="8"/>
  <c r="Y885" i="8"/>
  <c r="X885" i="8"/>
  <c r="W885" i="8"/>
  <c r="V885" i="8"/>
  <c r="U885" i="8"/>
  <c r="T885" i="8"/>
  <c r="S885" i="8"/>
  <c r="R885" i="8"/>
  <c r="AU884" i="8"/>
  <c r="AT884" i="8"/>
  <c r="AS884" i="8"/>
  <c r="AA884" i="8"/>
  <c r="Z884" i="8"/>
  <c r="Y884" i="8"/>
  <c r="X884" i="8"/>
  <c r="W884" i="8"/>
  <c r="V884" i="8"/>
  <c r="U884" i="8"/>
  <c r="T884" i="8"/>
  <c r="S884" i="8"/>
  <c r="R884" i="8"/>
  <c r="AU883" i="8"/>
  <c r="AT883" i="8"/>
  <c r="AS883" i="8"/>
  <c r="AA883" i="8"/>
  <c r="Z883" i="8"/>
  <c r="Y883" i="8"/>
  <c r="X883" i="8"/>
  <c r="W883" i="8"/>
  <c r="V883" i="8"/>
  <c r="U883" i="8"/>
  <c r="T883" i="8"/>
  <c r="S883" i="8"/>
  <c r="R883" i="8"/>
  <c r="AU882" i="8"/>
  <c r="AT882" i="8"/>
  <c r="AS882" i="8"/>
  <c r="AA882" i="8"/>
  <c r="Z882" i="8"/>
  <c r="Y882" i="8"/>
  <c r="X882" i="8"/>
  <c r="W882" i="8"/>
  <c r="V882" i="8"/>
  <c r="U882" i="8"/>
  <c r="T882" i="8"/>
  <c r="S882" i="8"/>
  <c r="R882" i="8"/>
  <c r="AU881" i="8"/>
  <c r="AT881" i="8"/>
  <c r="AS881" i="8"/>
  <c r="AA881" i="8"/>
  <c r="Z881" i="8"/>
  <c r="Y881" i="8"/>
  <c r="X881" i="8"/>
  <c r="W881" i="8"/>
  <c r="V881" i="8"/>
  <c r="U881" i="8"/>
  <c r="T881" i="8"/>
  <c r="S881" i="8"/>
  <c r="R881" i="8"/>
  <c r="AU880" i="8"/>
  <c r="AT880" i="8"/>
  <c r="AS880" i="8"/>
  <c r="AA880" i="8"/>
  <c r="Z880" i="8"/>
  <c r="Y880" i="8"/>
  <c r="X880" i="8"/>
  <c r="W880" i="8"/>
  <c r="V880" i="8"/>
  <c r="U880" i="8"/>
  <c r="T880" i="8"/>
  <c r="S880" i="8"/>
  <c r="R880" i="8"/>
  <c r="AU879" i="8"/>
  <c r="AT879" i="8"/>
  <c r="AS879" i="8"/>
  <c r="AA879" i="8"/>
  <c r="Z879" i="8"/>
  <c r="Y879" i="8"/>
  <c r="X879" i="8"/>
  <c r="W879" i="8"/>
  <c r="V879" i="8"/>
  <c r="U879" i="8"/>
  <c r="T879" i="8"/>
  <c r="S879" i="8"/>
  <c r="R879" i="8"/>
  <c r="AU878" i="8"/>
  <c r="AT878" i="8"/>
  <c r="AS878" i="8"/>
  <c r="AA878" i="8"/>
  <c r="Z878" i="8"/>
  <c r="Y878" i="8"/>
  <c r="X878" i="8"/>
  <c r="W878" i="8"/>
  <c r="V878" i="8"/>
  <c r="U878" i="8"/>
  <c r="T878" i="8"/>
  <c r="S878" i="8"/>
  <c r="R878" i="8"/>
  <c r="AU877" i="8"/>
  <c r="AT877" i="8"/>
  <c r="AS877" i="8"/>
  <c r="AA877" i="8"/>
  <c r="Z877" i="8"/>
  <c r="Y877" i="8"/>
  <c r="X877" i="8"/>
  <c r="W877" i="8"/>
  <c r="V877" i="8"/>
  <c r="U877" i="8"/>
  <c r="T877" i="8"/>
  <c r="S877" i="8"/>
  <c r="R877" i="8"/>
  <c r="AU876" i="8"/>
  <c r="AT876" i="8"/>
  <c r="AS876" i="8"/>
  <c r="AA876" i="8"/>
  <c r="Z876" i="8"/>
  <c r="Y876" i="8"/>
  <c r="X876" i="8"/>
  <c r="W876" i="8"/>
  <c r="V876" i="8"/>
  <c r="U876" i="8"/>
  <c r="T876" i="8"/>
  <c r="S876" i="8"/>
  <c r="R876" i="8"/>
  <c r="AU875" i="8"/>
  <c r="AT875" i="8"/>
  <c r="AS875" i="8"/>
  <c r="AA875" i="8"/>
  <c r="Z875" i="8"/>
  <c r="Y875" i="8"/>
  <c r="X875" i="8"/>
  <c r="W875" i="8"/>
  <c r="V875" i="8"/>
  <c r="U875" i="8"/>
  <c r="T875" i="8"/>
  <c r="S875" i="8"/>
  <c r="R875" i="8"/>
  <c r="AU874" i="8"/>
  <c r="AT874" i="8"/>
  <c r="AS874" i="8"/>
  <c r="AA874" i="8"/>
  <c r="Z874" i="8"/>
  <c r="Y874" i="8"/>
  <c r="X874" i="8"/>
  <c r="W874" i="8"/>
  <c r="V874" i="8"/>
  <c r="U874" i="8"/>
  <c r="T874" i="8"/>
  <c r="S874" i="8"/>
  <c r="R874" i="8"/>
  <c r="AU873" i="8"/>
  <c r="AT873" i="8"/>
  <c r="AS873" i="8"/>
  <c r="AA873" i="8"/>
  <c r="Z873" i="8"/>
  <c r="Y873" i="8"/>
  <c r="X873" i="8"/>
  <c r="W873" i="8"/>
  <c r="V873" i="8"/>
  <c r="U873" i="8"/>
  <c r="T873" i="8"/>
  <c r="S873" i="8"/>
  <c r="R873" i="8"/>
  <c r="AU872" i="8"/>
  <c r="AT872" i="8"/>
  <c r="AS872" i="8"/>
  <c r="AA872" i="8"/>
  <c r="Z872" i="8"/>
  <c r="Y872" i="8"/>
  <c r="X872" i="8"/>
  <c r="W872" i="8"/>
  <c r="V872" i="8"/>
  <c r="U872" i="8"/>
  <c r="T872" i="8"/>
  <c r="S872" i="8"/>
  <c r="R872" i="8"/>
  <c r="AU871" i="8"/>
  <c r="AT871" i="8"/>
  <c r="AS871" i="8"/>
  <c r="AA871" i="8"/>
  <c r="Z871" i="8"/>
  <c r="Y871" i="8"/>
  <c r="X871" i="8"/>
  <c r="W871" i="8"/>
  <c r="V871" i="8"/>
  <c r="U871" i="8"/>
  <c r="T871" i="8"/>
  <c r="S871" i="8"/>
  <c r="R871" i="8"/>
  <c r="AU870" i="8"/>
  <c r="AT870" i="8"/>
  <c r="AS870" i="8"/>
  <c r="AA870" i="8"/>
  <c r="Z870" i="8"/>
  <c r="Y870" i="8"/>
  <c r="X870" i="8"/>
  <c r="W870" i="8"/>
  <c r="V870" i="8"/>
  <c r="U870" i="8"/>
  <c r="T870" i="8"/>
  <c r="S870" i="8"/>
  <c r="R870" i="8"/>
  <c r="AU869" i="8"/>
  <c r="AT869" i="8"/>
  <c r="AS869" i="8"/>
  <c r="AA869" i="8"/>
  <c r="Z869" i="8"/>
  <c r="Y869" i="8"/>
  <c r="X869" i="8"/>
  <c r="W869" i="8"/>
  <c r="V869" i="8"/>
  <c r="U869" i="8"/>
  <c r="T869" i="8"/>
  <c r="S869" i="8"/>
  <c r="R869" i="8"/>
  <c r="AU868" i="8"/>
  <c r="AT868" i="8"/>
  <c r="AS868" i="8"/>
  <c r="AA868" i="8"/>
  <c r="Z868" i="8"/>
  <c r="Y868" i="8"/>
  <c r="X868" i="8"/>
  <c r="W868" i="8"/>
  <c r="V868" i="8"/>
  <c r="U868" i="8"/>
  <c r="T868" i="8"/>
  <c r="S868" i="8"/>
  <c r="R868" i="8"/>
  <c r="AU867" i="8"/>
  <c r="AT867" i="8"/>
  <c r="AS867" i="8"/>
  <c r="AA867" i="8"/>
  <c r="Z867" i="8"/>
  <c r="Y867" i="8"/>
  <c r="X867" i="8"/>
  <c r="W867" i="8"/>
  <c r="V867" i="8"/>
  <c r="U867" i="8"/>
  <c r="T867" i="8"/>
  <c r="S867" i="8"/>
  <c r="R867" i="8"/>
  <c r="AU866" i="8"/>
  <c r="AT866" i="8"/>
  <c r="AS866" i="8"/>
  <c r="AA866" i="8"/>
  <c r="Z866" i="8"/>
  <c r="Y866" i="8"/>
  <c r="X866" i="8"/>
  <c r="W866" i="8"/>
  <c r="V866" i="8"/>
  <c r="U866" i="8"/>
  <c r="T866" i="8"/>
  <c r="S866" i="8"/>
  <c r="R866" i="8"/>
  <c r="AU865" i="8"/>
  <c r="AT865" i="8"/>
  <c r="AS865" i="8"/>
  <c r="AA865" i="8"/>
  <c r="Z865" i="8"/>
  <c r="Y865" i="8"/>
  <c r="X865" i="8"/>
  <c r="W865" i="8"/>
  <c r="V865" i="8"/>
  <c r="U865" i="8"/>
  <c r="T865" i="8"/>
  <c r="S865" i="8"/>
  <c r="R865" i="8"/>
  <c r="AU864" i="8"/>
  <c r="AT864" i="8"/>
  <c r="AS864" i="8"/>
  <c r="AA864" i="8"/>
  <c r="Z864" i="8"/>
  <c r="Y864" i="8"/>
  <c r="X864" i="8"/>
  <c r="W864" i="8"/>
  <c r="V864" i="8"/>
  <c r="U864" i="8"/>
  <c r="T864" i="8"/>
  <c r="S864" i="8"/>
  <c r="R864" i="8"/>
  <c r="AU863" i="8"/>
  <c r="AT863" i="8"/>
  <c r="AS863" i="8"/>
  <c r="AA863" i="8"/>
  <c r="Z863" i="8"/>
  <c r="Y863" i="8"/>
  <c r="X863" i="8"/>
  <c r="W863" i="8"/>
  <c r="V863" i="8"/>
  <c r="U863" i="8"/>
  <c r="T863" i="8"/>
  <c r="S863" i="8"/>
  <c r="R863" i="8"/>
  <c r="AU862" i="8"/>
  <c r="AT862" i="8"/>
  <c r="AS862" i="8"/>
  <c r="AA862" i="8"/>
  <c r="Z862" i="8"/>
  <c r="Y862" i="8"/>
  <c r="X862" i="8"/>
  <c r="W862" i="8"/>
  <c r="V862" i="8"/>
  <c r="U862" i="8"/>
  <c r="T862" i="8"/>
  <c r="S862" i="8"/>
  <c r="R862" i="8"/>
  <c r="AU861" i="8"/>
  <c r="AT861" i="8"/>
  <c r="AS861" i="8"/>
  <c r="AA861" i="8"/>
  <c r="Z861" i="8"/>
  <c r="Y861" i="8"/>
  <c r="X861" i="8"/>
  <c r="W861" i="8"/>
  <c r="V861" i="8"/>
  <c r="U861" i="8"/>
  <c r="T861" i="8"/>
  <c r="S861" i="8"/>
  <c r="R861" i="8"/>
  <c r="AU860" i="8"/>
  <c r="AT860" i="8"/>
  <c r="AS860" i="8"/>
  <c r="AA860" i="8"/>
  <c r="Z860" i="8"/>
  <c r="Y860" i="8"/>
  <c r="X860" i="8"/>
  <c r="W860" i="8"/>
  <c r="V860" i="8"/>
  <c r="U860" i="8"/>
  <c r="T860" i="8"/>
  <c r="S860" i="8"/>
  <c r="R860" i="8"/>
  <c r="AU859" i="8"/>
  <c r="AT859" i="8"/>
  <c r="AS859" i="8"/>
  <c r="AA859" i="8"/>
  <c r="Z859" i="8"/>
  <c r="Y859" i="8"/>
  <c r="X859" i="8"/>
  <c r="W859" i="8"/>
  <c r="V859" i="8"/>
  <c r="U859" i="8"/>
  <c r="T859" i="8"/>
  <c r="S859" i="8"/>
  <c r="R859" i="8"/>
  <c r="AU858" i="8"/>
  <c r="AT858" i="8"/>
  <c r="AS858" i="8"/>
  <c r="AA858" i="8"/>
  <c r="Z858" i="8"/>
  <c r="Y858" i="8"/>
  <c r="X858" i="8"/>
  <c r="W858" i="8"/>
  <c r="V858" i="8"/>
  <c r="U858" i="8"/>
  <c r="T858" i="8"/>
  <c r="S858" i="8"/>
  <c r="R858" i="8"/>
  <c r="AU857" i="8"/>
  <c r="AT857" i="8"/>
  <c r="AS857" i="8"/>
  <c r="AA857" i="8"/>
  <c r="Z857" i="8"/>
  <c r="Y857" i="8"/>
  <c r="X857" i="8"/>
  <c r="W857" i="8"/>
  <c r="V857" i="8"/>
  <c r="U857" i="8"/>
  <c r="T857" i="8"/>
  <c r="S857" i="8"/>
  <c r="R857" i="8"/>
  <c r="AU856" i="8"/>
  <c r="AT856" i="8"/>
  <c r="AS856" i="8"/>
  <c r="AA856" i="8"/>
  <c r="Z856" i="8"/>
  <c r="Y856" i="8"/>
  <c r="X856" i="8"/>
  <c r="W856" i="8"/>
  <c r="V856" i="8"/>
  <c r="U856" i="8"/>
  <c r="T856" i="8"/>
  <c r="S856" i="8"/>
  <c r="R856" i="8"/>
  <c r="AU855" i="8"/>
  <c r="AT855" i="8"/>
  <c r="AS855" i="8"/>
  <c r="AA855" i="8"/>
  <c r="Z855" i="8"/>
  <c r="Y855" i="8"/>
  <c r="X855" i="8"/>
  <c r="W855" i="8"/>
  <c r="V855" i="8"/>
  <c r="U855" i="8"/>
  <c r="T855" i="8"/>
  <c r="S855" i="8"/>
  <c r="R855" i="8"/>
  <c r="AU854" i="8"/>
  <c r="AT854" i="8"/>
  <c r="AS854" i="8"/>
  <c r="AA854" i="8"/>
  <c r="Z854" i="8"/>
  <c r="Y854" i="8"/>
  <c r="X854" i="8"/>
  <c r="W854" i="8"/>
  <c r="V854" i="8"/>
  <c r="U854" i="8"/>
  <c r="T854" i="8"/>
  <c r="S854" i="8"/>
  <c r="R854" i="8"/>
  <c r="AU853" i="8"/>
  <c r="AT853" i="8"/>
  <c r="AS853" i="8"/>
  <c r="AA853" i="8"/>
  <c r="Z853" i="8"/>
  <c r="Y853" i="8"/>
  <c r="X853" i="8"/>
  <c r="W853" i="8"/>
  <c r="V853" i="8"/>
  <c r="U853" i="8"/>
  <c r="T853" i="8"/>
  <c r="S853" i="8"/>
  <c r="R853" i="8"/>
  <c r="AU852" i="8"/>
  <c r="AT852" i="8"/>
  <c r="AS852" i="8"/>
  <c r="AA852" i="8"/>
  <c r="Z852" i="8"/>
  <c r="Y852" i="8"/>
  <c r="X852" i="8"/>
  <c r="W852" i="8"/>
  <c r="V852" i="8"/>
  <c r="U852" i="8"/>
  <c r="T852" i="8"/>
  <c r="S852" i="8"/>
  <c r="R852" i="8"/>
  <c r="AU851" i="8"/>
  <c r="AT851" i="8"/>
  <c r="AS851" i="8"/>
  <c r="AA851" i="8"/>
  <c r="Z851" i="8"/>
  <c r="Y851" i="8"/>
  <c r="X851" i="8"/>
  <c r="W851" i="8"/>
  <c r="V851" i="8"/>
  <c r="U851" i="8"/>
  <c r="T851" i="8"/>
  <c r="S851" i="8"/>
  <c r="R851" i="8"/>
  <c r="AU850" i="8"/>
  <c r="AT850" i="8"/>
  <c r="AS850" i="8"/>
  <c r="AA850" i="8"/>
  <c r="Z850" i="8"/>
  <c r="Y850" i="8"/>
  <c r="X850" i="8"/>
  <c r="W850" i="8"/>
  <c r="V850" i="8"/>
  <c r="U850" i="8"/>
  <c r="T850" i="8"/>
  <c r="S850" i="8"/>
  <c r="R850" i="8"/>
  <c r="AU849" i="8"/>
  <c r="AT849" i="8"/>
  <c r="AS849" i="8"/>
  <c r="AA849" i="8"/>
  <c r="Z849" i="8"/>
  <c r="Y849" i="8"/>
  <c r="X849" i="8"/>
  <c r="W849" i="8"/>
  <c r="V849" i="8"/>
  <c r="U849" i="8"/>
  <c r="T849" i="8"/>
  <c r="S849" i="8"/>
  <c r="R849" i="8"/>
  <c r="AU848" i="8"/>
  <c r="AT848" i="8"/>
  <c r="AS848" i="8"/>
  <c r="AA848" i="8"/>
  <c r="Z848" i="8"/>
  <c r="Y848" i="8"/>
  <c r="X848" i="8"/>
  <c r="W848" i="8"/>
  <c r="V848" i="8"/>
  <c r="U848" i="8"/>
  <c r="T848" i="8"/>
  <c r="S848" i="8"/>
  <c r="R848" i="8"/>
  <c r="AU847" i="8"/>
  <c r="AT847" i="8"/>
  <c r="AS847" i="8"/>
  <c r="AA847" i="8"/>
  <c r="Z847" i="8"/>
  <c r="Y847" i="8"/>
  <c r="X847" i="8"/>
  <c r="W847" i="8"/>
  <c r="V847" i="8"/>
  <c r="U847" i="8"/>
  <c r="T847" i="8"/>
  <c r="S847" i="8"/>
  <c r="R847" i="8"/>
  <c r="AU846" i="8"/>
  <c r="AT846" i="8"/>
  <c r="AS846" i="8"/>
  <c r="AA846" i="8"/>
  <c r="Z846" i="8"/>
  <c r="Y846" i="8"/>
  <c r="X846" i="8"/>
  <c r="W846" i="8"/>
  <c r="V846" i="8"/>
  <c r="U846" i="8"/>
  <c r="T846" i="8"/>
  <c r="S846" i="8"/>
  <c r="R846" i="8"/>
  <c r="AU845" i="8"/>
  <c r="AT845" i="8"/>
  <c r="AS845" i="8"/>
  <c r="AA845" i="8"/>
  <c r="Z845" i="8"/>
  <c r="Y845" i="8"/>
  <c r="X845" i="8"/>
  <c r="W845" i="8"/>
  <c r="V845" i="8"/>
  <c r="U845" i="8"/>
  <c r="T845" i="8"/>
  <c r="S845" i="8"/>
  <c r="R845" i="8"/>
  <c r="AU844" i="8"/>
  <c r="AT844" i="8"/>
  <c r="AS844" i="8"/>
  <c r="AA844" i="8"/>
  <c r="Z844" i="8"/>
  <c r="Y844" i="8"/>
  <c r="X844" i="8"/>
  <c r="W844" i="8"/>
  <c r="V844" i="8"/>
  <c r="U844" i="8"/>
  <c r="T844" i="8"/>
  <c r="S844" i="8"/>
  <c r="R844" i="8"/>
  <c r="AU843" i="8"/>
  <c r="AT843" i="8"/>
  <c r="AS843" i="8"/>
  <c r="AA843" i="8"/>
  <c r="Z843" i="8"/>
  <c r="Y843" i="8"/>
  <c r="X843" i="8"/>
  <c r="W843" i="8"/>
  <c r="V843" i="8"/>
  <c r="U843" i="8"/>
  <c r="T843" i="8"/>
  <c r="S843" i="8"/>
  <c r="R843" i="8"/>
  <c r="AU842" i="8"/>
  <c r="AT842" i="8"/>
  <c r="AS842" i="8"/>
  <c r="AA842" i="8"/>
  <c r="Z842" i="8"/>
  <c r="Y842" i="8"/>
  <c r="X842" i="8"/>
  <c r="W842" i="8"/>
  <c r="V842" i="8"/>
  <c r="U842" i="8"/>
  <c r="T842" i="8"/>
  <c r="S842" i="8"/>
  <c r="R842" i="8"/>
  <c r="AU841" i="8"/>
  <c r="AT841" i="8"/>
  <c r="AS841" i="8"/>
  <c r="AA841" i="8"/>
  <c r="Z841" i="8"/>
  <c r="Y841" i="8"/>
  <c r="X841" i="8"/>
  <c r="W841" i="8"/>
  <c r="V841" i="8"/>
  <c r="U841" i="8"/>
  <c r="T841" i="8"/>
  <c r="S841" i="8"/>
  <c r="R841" i="8"/>
  <c r="AU840" i="8"/>
  <c r="AT840" i="8"/>
  <c r="AS840" i="8"/>
  <c r="AA840" i="8"/>
  <c r="Z840" i="8"/>
  <c r="Y840" i="8"/>
  <c r="X840" i="8"/>
  <c r="W840" i="8"/>
  <c r="V840" i="8"/>
  <c r="U840" i="8"/>
  <c r="T840" i="8"/>
  <c r="S840" i="8"/>
  <c r="R840" i="8"/>
  <c r="AU839" i="8"/>
  <c r="AT839" i="8"/>
  <c r="AS839" i="8"/>
  <c r="AA839" i="8"/>
  <c r="Z839" i="8"/>
  <c r="Y839" i="8"/>
  <c r="X839" i="8"/>
  <c r="W839" i="8"/>
  <c r="V839" i="8"/>
  <c r="U839" i="8"/>
  <c r="T839" i="8"/>
  <c r="S839" i="8"/>
  <c r="R839" i="8"/>
  <c r="AU838" i="8"/>
  <c r="AT838" i="8"/>
  <c r="AS838" i="8"/>
  <c r="AA838" i="8"/>
  <c r="Z838" i="8"/>
  <c r="Y838" i="8"/>
  <c r="X838" i="8"/>
  <c r="W838" i="8"/>
  <c r="V838" i="8"/>
  <c r="U838" i="8"/>
  <c r="T838" i="8"/>
  <c r="S838" i="8"/>
  <c r="R838" i="8"/>
  <c r="AU837" i="8"/>
  <c r="AT837" i="8"/>
  <c r="AS837" i="8"/>
  <c r="AA837" i="8"/>
  <c r="Z837" i="8"/>
  <c r="Y837" i="8"/>
  <c r="X837" i="8"/>
  <c r="W837" i="8"/>
  <c r="V837" i="8"/>
  <c r="U837" i="8"/>
  <c r="T837" i="8"/>
  <c r="S837" i="8"/>
  <c r="R837" i="8"/>
  <c r="AU836" i="8"/>
  <c r="AT836" i="8"/>
  <c r="AS836" i="8"/>
  <c r="AA836" i="8"/>
  <c r="Z836" i="8"/>
  <c r="Y836" i="8"/>
  <c r="X836" i="8"/>
  <c r="W836" i="8"/>
  <c r="V836" i="8"/>
  <c r="U836" i="8"/>
  <c r="T836" i="8"/>
  <c r="S836" i="8"/>
  <c r="R836" i="8"/>
  <c r="AU835" i="8"/>
  <c r="AT835" i="8"/>
  <c r="AS835" i="8"/>
  <c r="AA835" i="8"/>
  <c r="Z835" i="8"/>
  <c r="Y835" i="8"/>
  <c r="X835" i="8"/>
  <c r="W835" i="8"/>
  <c r="V835" i="8"/>
  <c r="U835" i="8"/>
  <c r="T835" i="8"/>
  <c r="S835" i="8"/>
  <c r="R835" i="8"/>
  <c r="AU834" i="8"/>
  <c r="AT834" i="8"/>
  <c r="AS834" i="8"/>
  <c r="AA834" i="8"/>
  <c r="Z834" i="8"/>
  <c r="Y834" i="8"/>
  <c r="X834" i="8"/>
  <c r="W834" i="8"/>
  <c r="V834" i="8"/>
  <c r="U834" i="8"/>
  <c r="T834" i="8"/>
  <c r="S834" i="8"/>
  <c r="R834" i="8"/>
  <c r="AU832" i="8"/>
  <c r="AT832" i="8"/>
  <c r="AS832" i="8"/>
  <c r="AA832" i="8"/>
  <c r="Z832" i="8"/>
  <c r="Y832" i="8"/>
  <c r="X832" i="8"/>
  <c r="W832" i="8"/>
  <c r="V832" i="8"/>
  <c r="U832" i="8"/>
  <c r="T832" i="8"/>
  <c r="S832" i="8"/>
  <c r="R832" i="8"/>
  <c r="AU831" i="8"/>
  <c r="AT831" i="8"/>
  <c r="AS831" i="8"/>
  <c r="AA831" i="8"/>
  <c r="Z831" i="8"/>
  <c r="Y831" i="8"/>
  <c r="X831" i="8"/>
  <c r="W831" i="8"/>
  <c r="V831" i="8"/>
  <c r="U831" i="8"/>
  <c r="T831" i="8"/>
  <c r="S831" i="8"/>
  <c r="R831" i="8"/>
  <c r="AU830" i="8"/>
  <c r="AT830" i="8"/>
  <c r="AS830" i="8"/>
  <c r="AA830" i="8"/>
  <c r="Z830" i="8"/>
  <c r="Y830" i="8"/>
  <c r="X830" i="8"/>
  <c r="W830" i="8"/>
  <c r="V830" i="8"/>
  <c r="U830" i="8"/>
  <c r="T830" i="8"/>
  <c r="S830" i="8"/>
  <c r="R830" i="8"/>
  <c r="AU829" i="8"/>
  <c r="AT829" i="8"/>
  <c r="AS829" i="8"/>
  <c r="AA829" i="8"/>
  <c r="Z829" i="8"/>
  <c r="Y829" i="8"/>
  <c r="X829" i="8"/>
  <c r="W829" i="8"/>
  <c r="V829" i="8"/>
  <c r="U829" i="8"/>
  <c r="T829" i="8"/>
  <c r="S829" i="8"/>
  <c r="R829" i="8"/>
  <c r="AU828" i="8"/>
  <c r="AT828" i="8"/>
  <c r="AS828" i="8"/>
  <c r="AA828" i="8"/>
  <c r="Z828" i="8"/>
  <c r="Y828" i="8"/>
  <c r="X828" i="8"/>
  <c r="W828" i="8"/>
  <c r="V828" i="8"/>
  <c r="U828" i="8"/>
  <c r="T828" i="8"/>
  <c r="S828" i="8"/>
  <c r="R828" i="8"/>
  <c r="AT826" i="8"/>
  <c r="AS826" i="8"/>
  <c r="AA826" i="8"/>
  <c r="Z826" i="8"/>
  <c r="Y826" i="8"/>
  <c r="X826" i="8"/>
  <c r="W826" i="8"/>
  <c r="V826" i="8"/>
  <c r="U826" i="8"/>
  <c r="T826" i="8"/>
  <c r="S826" i="8"/>
  <c r="R826" i="8"/>
  <c r="AT825" i="8"/>
  <c r="AS825" i="8"/>
  <c r="AA825" i="8"/>
  <c r="Z825" i="8"/>
  <c r="Y825" i="8"/>
  <c r="X825" i="8"/>
  <c r="W825" i="8"/>
  <c r="V825" i="8"/>
  <c r="U825" i="8"/>
  <c r="T825" i="8"/>
  <c r="S825" i="8"/>
  <c r="R825" i="8"/>
  <c r="AT824" i="8"/>
  <c r="AS824" i="8"/>
  <c r="AA824" i="8"/>
  <c r="Z824" i="8"/>
  <c r="Y824" i="8"/>
  <c r="X824" i="8"/>
  <c r="W824" i="8"/>
  <c r="V824" i="8"/>
  <c r="U824" i="8"/>
  <c r="T824" i="8"/>
  <c r="S824" i="8"/>
  <c r="R824" i="8"/>
  <c r="AT823" i="8"/>
  <c r="AS823" i="8"/>
  <c r="AA823" i="8"/>
  <c r="Z823" i="8"/>
  <c r="Y823" i="8"/>
  <c r="X823" i="8"/>
  <c r="W823" i="8"/>
  <c r="V823" i="8"/>
  <c r="U823" i="8"/>
  <c r="T823" i="8"/>
  <c r="S823" i="8"/>
  <c r="R823" i="8"/>
  <c r="AT822" i="8"/>
  <c r="AS822" i="8"/>
  <c r="AA822" i="8"/>
  <c r="Z822" i="8"/>
  <c r="Y822" i="8"/>
  <c r="X822" i="8"/>
  <c r="W822" i="8"/>
  <c r="V822" i="8"/>
  <c r="U822" i="8"/>
  <c r="T822" i="8"/>
  <c r="S822" i="8"/>
  <c r="R822" i="8"/>
  <c r="AT821" i="8"/>
  <c r="AS821" i="8"/>
  <c r="AA821" i="8"/>
  <c r="Z821" i="8"/>
  <c r="Y821" i="8"/>
  <c r="X821" i="8"/>
  <c r="W821" i="8"/>
  <c r="V821" i="8"/>
  <c r="U821" i="8"/>
  <c r="T821" i="8"/>
  <c r="S821" i="8"/>
  <c r="R821" i="8"/>
  <c r="AT820" i="8"/>
  <c r="AS820" i="8"/>
  <c r="AA820" i="8"/>
  <c r="Z820" i="8"/>
  <c r="Y820" i="8"/>
  <c r="X820" i="8"/>
  <c r="W820" i="8"/>
  <c r="V820" i="8"/>
  <c r="U820" i="8"/>
  <c r="T820" i="8"/>
  <c r="S820" i="8"/>
  <c r="R820" i="8"/>
  <c r="AT819" i="8"/>
  <c r="AS819" i="8"/>
  <c r="AA819" i="8"/>
  <c r="Z819" i="8"/>
  <c r="Y819" i="8"/>
  <c r="X819" i="8"/>
  <c r="W819" i="8"/>
  <c r="V819" i="8"/>
  <c r="U819" i="8"/>
  <c r="T819" i="8"/>
  <c r="S819" i="8"/>
  <c r="R819" i="8"/>
  <c r="AT818" i="8"/>
  <c r="AS818" i="8"/>
  <c r="AA818" i="8"/>
  <c r="Z818" i="8"/>
  <c r="Y818" i="8"/>
  <c r="X818" i="8"/>
  <c r="W818" i="8"/>
  <c r="V818" i="8"/>
  <c r="U818" i="8"/>
  <c r="T818" i="8"/>
  <c r="S818" i="8"/>
  <c r="R818" i="8"/>
  <c r="AT817" i="8"/>
  <c r="AS817" i="8"/>
  <c r="AA817" i="8"/>
  <c r="Z817" i="8"/>
  <c r="Y817" i="8"/>
  <c r="X817" i="8"/>
  <c r="W817" i="8"/>
  <c r="V817" i="8"/>
  <c r="U817" i="8"/>
  <c r="T817" i="8"/>
  <c r="S817" i="8"/>
  <c r="R817" i="8"/>
  <c r="AT816" i="8"/>
  <c r="AS816" i="8"/>
  <c r="AA816" i="8"/>
  <c r="Z816" i="8"/>
  <c r="Y816" i="8"/>
  <c r="X816" i="8"/>
  <c r="W816" i="8"/>
  <c r="V816" i="8"/>
  <c r="U816" i="8"/>
  <c r="T816" i="8"/>
  <c r="S816" i="8"/>
  <c r="R816" i="8"/>
  <c r="AT815" i="8"/>
  <c r="AS815" i="8"/>
  <c r="AA815" i="8"/>
  <c r="Z815" i="8"/>
  <c r="Y815" i="8"/>
  <c r="X815" i="8"/>
  <c r="W815" i="8"/>
  <c r="V815" i="8"/>
  <c r="U815" i="8"/>
  <c r="T815" i="8"/>
  <c r="S815" i="8"/>
  <c r="R815" i="8"/>
  <c r="AT814" i="8"/>
  <c r="AS814" i="8"/>
  <c r="AA814" i="8"/>
  <c r="Z814" i="8"/>
  <c r="Y814" i="8"/>
  <c r="X814" i="8"/>
  <c r="W814" i="8"/>
  <c r="V814" i="8"/>
  <c r="U814" i="8"/>
  <c r="T814" i="8"/>
  <c r="S814" i="8"/>
  <c r="R814" i="8"/>
  <c r="AT813" i="8"/>
  <c r="AS813" i="8"/>
  <c r="AA813" i="8"/>
  <c r="Z813" i="8"/>
  <c r="Y813" i="8"/>
  <c r="X813" i="8"/>
  <c r="W813" i="8"/>
  <c r="V813" i="8"/>
  <c r="U813" i="8"/>
  <c r="T813" i="8"/>
  <c r="S813" i="8"/>
  <c r="R813" i="8"/>
  <c r="AT812" i="8"/>
  <c r="AS812" i="8"/>
  <c r="AA812" i="8"/>
  <c r="Z812" i="8"/>
  <c r="Y812" i="8"/>
  <c r="X812" i="8"/>
  <c r="W812" i="8"/>
  <c r="V812" i="8"/>
  <c r="U812" i="8"/>
  <c r="T812" i="8"/>
  <c r="S812" i="8"/>
  <c r="R812" i="8"/>
  <c r="AT811" i="8"/>
  <c r="AS811" i="8"/>
  <c r="AA811" i="8"/>
  <c r="Z811" i="8"/>
  <c r="Y811" i="8"/>
  <c r="X811" i="8"/>
  <c r="W811" i="8"/>
  <c r="V811" i="8"/>
  <c r="U811" i="8"/>
  <c r="T811" i="8"/>
  <c r="S811" i="8"/>
  <c r="R811" i="8"/>
  <c r="AT810" i="8"/>
  <c r="AS810" i="8"/>
  <c r="AA810" i="8"/>
  <c r="Z810" i="8"/>
  <c r="Y810" i="8"/>
  <c r="X810" i="8"/>
  <c r="W810" i="8"/>
  <c r="V810" i="8"/>
  <c r="U810" i="8"/>
  <c r="T810" i="8"/>
  <c r="S810" i="8"/>
  <c r="R810" i="8"/>
  <c r="AT809" i="8"/>
  <c r="AS809" i="8"/>
  <c r="AA809" i="8"/>
  <c r="Z809" i="8"/>
  <c r="Y809" i="8"/>
  <c r="X809" i="8"/>
  <c r="W809" i="8"/>
  <c r="V809" i="8"/>
  <c r="U809" i="8"/>
  <c r="T809" i="8"/>
  <c r="S809" i="8"/>
  <c r="R809" i="8"/>
  <c r="AT808" i="8"/>
  <c r="AS808" i="8"/>
  <c r="AA808" i="8"/>
  <c r="Z808" i="8"/>
  <c r="Y808" i="8"/>
  <c r="X808" i="8"/>
  <c r="W808" i="8"/>
  <c r="V808" i="8"/>
  <c r="U808" i="8"/>
  <c r="T808" i="8"/>
  <c r="S808" i="8"/>
  <c r="R808" i="8"/>
  <c r="AT807" i="8"/>
  <c r="AS807" i="8"/>
  <c r="AA807" i="8"/>
  <c r="Z807" i="8"/>
  <c r="Y807" i="8"/>
  <c r="X807" i="8"/>
  <c r="W807" i="8"/>
  <c r="V807" i="8"/>
  <c r="U807" i="8"/>
  <c r="T807" i="8"/>
  <c r="S807" i="8"/>
  <c r="R807" i="8"/>
  <c r="AT806" i="8"/>
  <c r="AS806" i="8"/>
  <c r="AA806" i="8"/>
  <c r="Z806" i="8"/>
  <c r="Y806" i="8"/>
  <c r="X806" i="8"/>
  <c r="W806" i="8"/>
  <c r="V806" i="8"/>
  <c r="U806" i="8"/>
  <c r="T806" i="8"/>
  <c r="S806" i="8"/>
  <c r="R806" i="8"/>
  <c r="AT805" i="8"/>
  <c r="AS805" i="8"/>
  <c r="AA805" i="8"/>
  <c r="Z805" i="8"/>
  <c r="Y805" i="8"/>
  <c r="X805" i="8"/>
  <c r="W805" i="8"/>
  <c r="V805" i="8"/>
  <c r="U805" i="8"/>
  <c r="T805" i="8"/>
  <c r="S805" i="8"/>
  <c r="R805" i="8"/>
  <c r="AT804" i="8"/>
  <c r="AS804" i="8"/>
  <c r="AA804" i="8"/>
  <c r="Z804" i="8"/>
  <c r="Y804" i="8"/>
  <c r="X804" i="8"/>
  <c r="W804" i="8"/>
  <c r="V804" i="8"/>
  <c r="U804" i="8"/>
  <c r="T804" i="8"/>
  <c r="S804" i="8"/>
  <c r="R804" i="8"/>
  <c r="AT803" i="8"/>
  <c r="AS803" i="8"/>
  <c r="AA803" i="8"/>
  <c r="Z803" i="8"/>
  <c r="Y803" i="8"/>
  <c r="X803" i="8"/>
  <c r="W803" i="8"/>
  <c r="V803" i="8"/>
  <c r="U803" i="8"/>
  <c r="T803" i="8"/>
  <c r="S803" i="8"/>
  <c r="R803" i="8"/>
  <c r="AT802" i="8"/>
  <c r="AS802" i="8"/>
  <c r="AA802" i="8"/>
  <c r="Z802" i="8"/>
  <c r="Y802" i="8"/>
  <c r="X802" i="8"/>
  <c r="W802" i="8"/>
  <c r="V802" i="8"/>
  <c r="U802" i="8"/>
  <c r="T802" i="8"/>
  <c r="S802" i="8"/>
  <c r="R802" i="8"/>
  <c r="AT801" i="8"/>
  <c r="AS801" i="8"/>
  <c r="AA801" i="8"/>
  <c r="Z801" i="8"/>
  <c r="Y801" i="8"/>
  <c r="X801" i="8"/>
  <c r="W801" i="8"/>
  <c r="V801" i="8"/>
  <c r="U801" i="8"/>
  <c r="T801" i="8"/>
  <c r="S801" i="8"/>
  <c r="R801" i="8"/>
  <c r="AT800" i="8"/>
  <c r="AS800" i="8"/>
  <c r="AA800" i="8"/>
  <c r="Z800" i="8"/>
  <c r="Y800" i="8"/>
  <c r="X800" i="8"/>
  <c r="W800" i="8"/>
  <c r="V800" i="8"/>
  <c r="U800" i="8"/>
  <c r="T800" i="8"/>
  <c r="S800" i="8"/>
  <c r="R800" i="8"/>
  <c r="AT799" i="8"/>
  <c r="AS799" i="8"/>
  <c r="AA799" i="8"/>
  <c r="Z799" i="8"/>
  <c r="Y799" i="8"/>
  <c r="X799" i="8"/>
  <c r="W799" i="8"/>
  <c r="V799" i="8"/>
  <c r="U799" i="8"/>
  <c r="T799" i="8"/>
  <c r="S799" i="8"/>
  <c r="R799" i="8"/>
  <c r="AT798" i="8"/>
  <c r="AS798" i="8"/>
  <c r="AA798" i="8"/>
  <c r="Z798" i="8"/>
  <c r="Y798" i="8"/>
  <c r="X798" i="8"/>
  <c r="W798" i="8"/>
  <c r="V798" i="8"/>
  <c r="U798" i="8"/>
  <c r="T798" i="8"/>
  <c r="S798" i="8"/>
  <c r="R798" i="8"/>
  <c r="AT797" i="8"/>
  <c r="AS797" i="8"/>
  <c r="AA797" i="8"/>
  <c r="Z797" i="8"/>
  <c r="Y797" i="8"/>
  <c r="X797" i="8"/>
  <c r="W797" i="8"/>
  <c r="V797" i="8"/>
  <c r="U797" i="8"/>
  <c r="T797" i="8"/>
  <c r="S797" i="8"/>
  <c r="R797" i="8"/>
  <c r="AT796" i="8"/>
  <c r="AS796" i="8"/>
  <c r="AA796" i="8"/>
  <c r="Z796" i="8"/>
  <c r="Y796" i="8"/>
  <c r="X796" i="8"/>
  <c r="W796" i="8"/>
  <c r="V796" i="8"/>
  <c r="U796" i="8"/>
  <c r="T796" i="8"/>
  <c r="S796" i="8"/>
  <c r="R796" i="8"/>
  <c r="AT795" i="8"/>
  <c r="AS795" i="8"/>
  <c r="AA795" i="8"/>
  <c r="Z795" i="8"/>
  <c r="Y795" i="8"/>
  <c r="X795" i="8"/>
  <c r="W795" i="8"/>
  <c r="V795" i="8"/>
  <c r="U795" i="8"/>
  <c r="T795" i="8"/>
  <c r="S795" i="8"/>
  <c r="R795" i="8"/>
  <c r="AT794" i="8"/>
  <c r="AS794" i="8"/>
  <c r="AA794" i="8"/>
  <c r="Z794" i="8"/>
  <c r="Y794" i="8"/>
  <c r="X794" i="8"/>
  <c r="W794" i="8"/>
  <c r="V794" i="8"/>
  <c r="U794" i="8"/>
  <c r="T794" i="8"/>
  <c r="S794" i="8"/>
  <c r="R794" i="8"/>
  <c r="AT793" i="8"/>
  <c r="AS793" i="8"/>
  <c r="AA793" i="8"/>
  <c r="Z793" i="8"/>
  <c r="Y793" i="8"/>
  <c r="X793" i="8"/>
  <c r="W793" i="8"/>
  <c r="V793" i="8"/>
  <c r="U793" i="8"/>
  <c r="T793" i="8"/>
  <c r="S793" i="8"/>
  <c r="R793" i="8"/>
  <c r="AT792" i="8"/>
  <c r="AS792" i="8"/>
  <c r="AA792" i="8"/>
  <c r="Z792" i="8"/>
  <c r="Y792" i="8"/>
  <c r="X792" i="8"/>
  <c r="W792" i="8"/>
  <c r="V792" i="8"/>
  <c r="U792" i="8"/>
  <c r="T792" i="8"/>
  <c r="S792" i="8"/>
  <c r="R792" i="8"/>
  <c r="AT791" i="8"/>
  <c r="AS791" i="8"/>
  <c r="AA791" i="8"/>
  <c r="Z791" i="8"/>
  <c r="Y791" i="8"/>
  <c r="X791" i="8"/>
  <c r="W791" i="8"/>
  <c r="V791" i="8"/>
  <c r="U791" i="8"/>
  <c r="T791" i="8"/>
  <c r="S791" i="8"/>
  <c r="R791" i="8"/>
  <c r="AT790" i="8"/>
  <c r="AS790" i="8"/>
  <c r="AA790" i="8"/>
  <c r="Z790" i="8"/>
  <c r="Y790" i="8"/>
  <c r="X790" i="8"/>
  <c r="W790" i="8"/>
  <c r="V790" i="8"/>
  <c r="U790" i="8"/>
  <c r="T790" i="8"/>
  <c r="S790" i="8"/>
  <c r="R790" i="8"/>
  <c r="AT789" i="8"/>
  <c r="AS789" i="8"/>
  <c r="AA789" i="8"/>
  <c r="Z789" i="8"/>
  <c r="Y789" i="8"/>
  <c r="X789" i="8"/>
  <c r="W789" i="8"/>
  <c r="V789" i="8"/>
  <c r="U789" i="8"/>
  <c r="T789" i="8"/>
  <c r="S789" i="8"/>
  <c r="R789" i="8"/>
  <c r="AT788" i="8"/>
  <c r="AS788" i="8"/>
  <c r="AA788" i="8"/>
  <c r="Z788" i="8"/>
  <c r="Y788" i="8"/>
  <c r="X788" i="8"/>
  <c r="W788" i="8"/>
  <c r="V788" i="8"/>
  <c r="U788" i="8"/>
  <c r="T788" i="8"/>
  <c r="S788" i="8"/>
  <c r="R788" i="8"/>
  <c r="AT786" i="8"/>
  <c r="AS786" i="8"/>
  <c r="AA786" i="8"/>
  <c r="Z786" i="8"/>
  <c r="Y786" i="8"/>
  <c r="X786" i="8"/>
  <c r="W786" i="8"/>
  <c r="V786" i="8"/>
  <c r="U786" i="8"/>
  <c r="T786" i="8"/>
  <c r="S786" i="8"/>
  <c r="R786" i="8"/>
  <c r="AT785" i="8"/>
  <c r="AS785" i="8"/>
  <c r="AA785" i="8"/>
  <c r="Z785" i="8"/>
  <c r="Y785" i="8"/>
  <c r="X785" i="8"/>
  <c r="W785" i="8"/>
  <c r="V785" i="8"/>
  <c r="U785" i="8"/>
  <c r="T785" i="8"/>
  <c r="S785" i="8"/>
  <c r="R785" i="8"/>
  <c r="AT784" i="8"/>
  <c r="AS784" i="8"/>
  <c r="AA784" i="8"/>
  <c r="Z784" i="8"/>
  <c r="Y784" i="8"/>
  <c r="X784" i="8"/>
  <c r="W784" i="8"/>
  <c r="V784" i="8"/>
  <c r="U784" i="8"/>
  <c r="T784" i="8"/>
  <c r="S784" i="8"/>
  <c r="R784" i="8"/>
  <c r="AT783" i="8"/>
  <c r="AS783" i="8"/>
  <c r="AA783" i="8"/>
  <c r="Z783" i="8"/>
  <c r="Y783" i="8"/>
  <c r="X783" i="8"/>
  <c r="W783" i="8"/>
  <c r="V783" i="8"/>
  <c r="U783" i="8"/>
  <c r="T783" i="8"/>
  <c r="S783" i="8"/>
  <c r="R783" i="8"/>
  <c r="AT782" i="8"/>
  <c r="AS782" i="8"/>
  <c r="AA782" i="8"/>
  <c r="Z782" i="8"/>
  <c r="Y782" i="8"/>
  <c r="X782" i="8"/>
  <c r="W782" i="8"/>
  <c r="V782" i="8"/>
  <c r="U782" i="8"/>
  <c r="T782" i="8"/>
  <c r="S782" i="8"/>
  <c r="R782" i="8"/>
  <c r="AT781" i="8"/>
  <c r="AS781" i="8"/>
  <c r="AA781" i="8"/>
  <c r="Z781" i="8"/>
  <c r="Y781" i="8"/>
  <c r="X781" i="8"/>
  <c r="W781" i="8"/>
  <c r="V781" i="8"/>
  <c r="U781" i="8"/>
  <c r="T781" i="8"/>
  <c r="S781" i="8"/>
  <c r="R781" i="8"/>
  <c r="AT780" i="8"/>
  <c r="AS780" i="8"/>
  <c r="AA780" i="8"/>
  <c r="Z780" i="8"/>
  <c r="Y780" i="8"/>
  <c r="X780" i="8"/>
  <c r="W780" i="8"/>
  <c r="V780" i="8"/>
  <c r="U780" i="8"/>
  <c r="T780" i="8"/>
  <c r="S780" i="8"/>
  <c r="R780" i="8"/>
  <c r="AT779" i="8"/>
  <c r="AS779" i="8"/>
  <c r="AA779" i="8"/>
  <c r="Z779" i="8"/>
  <c r="Y779" i="8"/>
  <c r="X779" i="8"/>
  <c r="W779" i="8"/>
  <c r="V779" i="8"/>
  <c r="U779" i="8"/>
  <c r="T779" i="8"/>
  <c r="S779" i="8"/>
  <c r="R779" i="8"/>
  <c r="AT778" i="8"/>
  <c r="AS778" i="8"/>
  <c r="AA778" i="8"/>
  <c r="Z778" i="8"/>
  <c r="Y778" i="8"/>
  <c r="X778" i="8"/>
  <c r="W778" i="8"/>
  <c r="V778" i="8"/>
  <c r="U778" i="8"/>
  <c r="T778" i="8"/>
  <c r="S778" i="8"/>
  <c r="R778" i="8"/>
  <c r="AT777" i="8"/>
  <c r="AS777" i="8"/>
  <c r="AA777" i="8"/>
  <c r="Z777" i="8"/>
  <c r="Y777" i="8"/>
  <c r="X777" i="8"/>
  <c r="W777" i="8"/>
  <c r="V777" i="8"/>
  <c r="U777" i="8"/>
  <c r="T777" i="8"/>
  <c r="S777" i="8"/>
  <c r="R777" i="8"/>
  <c r="AT776" i="8"/>
  <c r="AS776" i="8"/>
  <c r="AA776" i="8"/>
  <c r="Z776" i="8"/>
  <c r="Y776" i="8"/>
  <c r="X776" i="8"/>
  <c r="W776" i="8"/>
  <c r="V776" i="8"/>
  <c r="U776" i="8"/>
  <c r="T776" i="8"/>
  <c r="S776" i="8"/>
  <c r="R776" i="8"/>
  <c r="AT775" i="8"/>
  <c r="AS775" i="8"/>
  <c r="AA775" i="8"/>
  <c r="Z775" i="8"/>
  <c r="Y775" i="8"/>
  <c r="X775" i="8"/>
  <c r="W775" i="8"/>
  <c r="V775" i="8"/>
  <c r="U775" i="8"/>
  <c r="T775" i="8"/>
  <c r="S775" i="8"/>
  <c r="R775" i="8"/>
  <c r="AT774" i="8"/>
  <c r="AS774" i="8"/>
  <c r="AA774" i="8"/>
  <c r="Z774" i="8"/>
  <c r="Y774" i="8"/>
  <c r="X774" i="8"/>
  <c r="W774" i="8"/>
  <c r="V774" i="8"/>
  <c r="U774" i="8"/>
  <c r="T774" i="8"/>
  <c r="S774" i="8"/>
  <c r="R774" i="8"/>
  <c r="AT773" i="8"/>
  <c r="AS773" i="8"/>
  <c r="AA773" i="8"/>
  <c r="Z773" i="8"/>
  <c r="Y773" i="8"/>
  <c r="X773" i="8"/>
  <c r="W773" i="8"/>
  <c r="V773" i="8"/>
  <c r="U773" i="8"/>
  <c r="T773" i="8"/>
  <c r="S773" i="8"/>
  <c r="R773" i="8"/>
  <c r="AT772" i="8"/>
  <c r="AS772" i="8"/>
  <c r="AA772" i="8"/>
  <c r="Z772" i="8"/>
  <c r="Y772" i="8"/>
  <c r="X772" i="8"/>
  <c r="W772" i="8"/>
  <c r="V772" i="8"/>
  <c r="U772" i="8"/>
  <c r="T772" i="8"/>
  <c r="S772" i="8"/>
  <c r="R772" i="8"/>
  <c r="AT771" i="8"/>
  <c r="AS771" i="8"/>
  <c r="AA771" i="8"/>
  <c r="Z771" i="8"/>
  <c r="Y771" i="8"/>
  <c r="X771" i="8"/>
  <c r="W771" i="8"/>
  <c r="V771" i="8"/>
  <c r="U771" i="8"/>
  <c r="T771" i="8"/>
  <c r="S771" i="8"/>
  <c r="R771" i="8"/>
  <c r="AT770" i="8"/>
  <c r="AS770" i="8"/>
  <c r="AA770" i="8"/>
  <c r="Z770" i="8"/>
  <c r="Y770" i="8"/>
  <c r="X770" i="8"/>
  <c r="W770" i="8"/>
  <c r="V770" i="8"/>
  <c r="U770" i="8"/>
  <c r="T770" i="8"/>
  <c r="S770" i="8"/>
  <c r="R770" i="8"/>
  <c r="AT769" i="8"/>
  <c r="AS769" i="8"/>
  <c r="AA769" i="8"/>
  <c r="Z769" i="8"/>
  <c r="Y769" i="8"/>
  <c r="X769" i="8"/>
  <c r="W769" i="8"/>
  <c r="V769" i="8"/>
  <c r="U769" i="8"/>
  <c r="T769" i="8"/>
  <c r="S769" i="8"/>
  <c r="R769" i="8"/>
  <c r="AT768" i="8"/>
  <c r="AS768" i="8"/>
  <c r="AA768" i="8"/>
  <c r="Z768" i="8"/>
  <c r="Y768" i="8"/>
  <c r="X768" i="8"/>
  <c r="W768" i="8"/>
  <c r="V768" i="8"/>
  <c r="U768" i="8"/>
  <c r="T768" i="8"/>
  <c r="S768" i="8"/>
  <c r="R768" i="8"/>
  <c r="AU766" i="8"/>
  <c r="AT766" i="8"/>
  <c r="AS766" i="8"/>
  <c r="AA766" i="8"/>
  <c r="Z766" i="8"/>
  <c r="Y766" i="8"/>
  <c r="X766" i="8"/>
  <c r="W766" i="8"/>
  <c r="V766" i="8"/>
  <c r="U766" i="8"/>
  <c r="T766" i="8"/>
  <c r="S766" i="8"/>
  <c r="R766" i="8"/>
  <c r="AU765" i="8"/>
  <c r="AT765" i="8"/>
  <c r="AS765" i="8"/>
  <c r="AA765" i="8"/>
  <c r="Z765" i="8"/>
  <c r="Y765" i="8"/>
  <c r="X765" i="8"/>
  <c r="W765" i="8"/>
  <c r="V765" i="8"/>
  <c r="U765" i="8"/>
  <c r="T765" i="8"/>
  <c r="S765" i="8"/>
  <c r="R765" i="8"/>
  <c r="AU764" i="8"/>
  <c r="AT764" i="8"/>
  <c r="AS764" i="8"/>
  <c r="AA764" i="8"/>
  <c r="Z764" i="8"/>
  <c r="Y764" i="8"/>
  <c r="X764" i="8"/>
  <c r="W764" i="8"/>
  <c r="V764" i="8"/>
  <c r="U764" i="8"/>
  <c r="T764" i="8"/>
  <c r="S764" i="8"/>
  <c r="R764" i="8"/>
  <c r="AU763" i="8"/>
  <c r="AT763" i="8"/>
  <c r="AS763" i="8"/>
  <c r="AA763" i="8"/>
  <c r="Z763" i="8"/>
  <c r="Y763" i="8"/>
  <c r="X763" i="8"/>
  <c r="W763" i="8"/>
  <c r="V763" i="8"/>
  <c r="U763" i="8"/>
  <c r="T763" i="8"/>
  <c r="S763" i="8"/>
  <c r="R763" i="8"/>
  <c r="AU762" i="8"/>
  <c r="AT762" i="8"/>
  <c r="AS762" i="8"/>
  <c r="AA762" i="8"/>
  <c r="Z762" i="8"/>
  <c r="Y762" i="8"/>
  <c r="X762" i="8"/>
  <c r="W762" i="8"/>
  <c r="V762" i="8"/>
  <c r="U762" i="8"/>
  <c r="T762" i="8"/>
  <c r="S762" i="8"/>
  <c r="R762" i="8"/>
  <c r="AU761" i="8"/>
  <c r="AT761" i="8"/>
  <c r="AS761" i="8"/>
  <c r="AA761" i="8"/>
  <c r="Z761" i="8"/>
  <c r="Y761" i="8"/>
  <c r="X761" i="8"/>
  <c r="W761" i="8"/>
  <c r="V761" i="8"/>
  <c r="U761" i="8"/>
  <c r="T761" i="8"/>
  <c r="S761" i="8"/>
  <c r="R761" i="8"/>
  <c r="AU760" i="8"/>
  <c r="AT760" i="8"/>
  <c r="AS760" i="8"/>
  <c r="AA760" i="8"/>
  <c r="Z760" i="8"/>
  <c r="Y760" i="8"/>
  <c r="X760" i="8"/>
  <c r="W760" i="8"/>
  <c r="V760" i="8"/>
  <c r="U760" i="8"/>
  <c r="T760" i="8"/>
  <c r="S760" i="8"/>
  <c r="R760" i="8"/>
  <c r="AU759" i="8"/>
  <c r="AT759" i="8"/>
  <c r="AS759" i="8"/>
  <c r="AA759" i="8"/>
  <c r="Z759" i="8"/>
  <c r="Y759" i="8"/>
  <c r="X759" i="8"/>
  <c r="W759" i="8"/>
  <c r="V759" i="8"/>
  <c r="U759" i="8"/>
  <c r="T759" i="8"/>
  <c r="S759" i="8"/>
  <c r="R759" i="8"/>
  <c r="AU758" i="8"/>
  <c r="AT758" i="8"/>
  <c r="AS758" i="8"/>
  <c r="AA758" i="8"/>
  <c r="Z758" i="8"/>
  <c r="Y758" i="8"/>
  <c r="X758" i="8"/>
  <c r="W758" i="8"/>
  <c r="V758" i="8"/>
  <c r="U758" i="8"/>
  <c r="T758" i="8"/>
  <c r="S758" i="8"/>
  <c r="R758" i="8"/>
  <c r="AU757" i="8"/>
  <c r="AT757" i="8"/>
  <c r="AS757" i="8"/>
  <c r="AA757" i="8"/>
  <c r="Z757" i="8"/>
  <c r="Y757" i="8"/>
  <c r="X757" i="8"/>
  <c r="W757" i="8"/>
  <c r="V757" i="8"/>
  <c r="U757" i="8"/>
  <c r="T757" i="8"/>
  <c r="S757" i="8"/>
  <c r="R757" i="8"/>
  <c r="AU756" i="8"/>
  <c r="AT756" i="8"/>
  <c r="AS756" i="8"/>
  <c r="AA756" i="8"/>
  <c r="Z756" i="8"/>
  <c r="Y756" i="8"/>
  <c r="X756" i="8"/>
  <c r="W756" i="8"/>
  <c r="V756" i="8"/>
  <c r="U756" i="8"/>
  <c r="T756" i="8"/>
  <c r="S756" i="8"/>
  <c r="R756" i="8"/>
  <c r="AU755" i="8"/>
  <c r="AT755" i="8"/>
  <c r="AS755" i="8"/>
  <c r="AA755" i="8"/>
  <c r="Z755" i="8"/>
  <c r="Y755" i="8"/>
  <c r="X755" i="8"/>
  <c r="W755" i="8"/>
  <c r="V755" i="8"/>
  <c r="U755" i="8"/>
  <c r="T755" i="8"/>
  <c r="S755" i="8"/>
  <c r="R755" i="8"/>
  <c r="AU754" i="8"/>
  <c r="AT754" i="8"/>
  <c r="AS754" i="8"/>
  <c r="AA754" i="8"/>
  <c r="Z754" i="8"/>
  <c r="Y754" i="8"/>
  <c r="X754" i="8"/>
  <c r="W754" i="8"/>
  <c r="V754" i="8"/>
  <c r="U754" i="8"/>
  <c r="T754" i="8"/>
  <c r="S754" i="8"/>
  <c r="R754" i="8"/>
  <c r="AU753" i="8"/>
  <c r="AT753" i="8"/>
  <c r="AS753" i="8"/>
  <c r="AA753" i="8"/>
  <c r="Z753" i="8"/>
  <c r="Y753" i="8"/>
  <c r="X753" i="8"/>
  <c r="W753" i="8"/>
  <c r="V753" i="8"/>
  <c r="U753" i="8"/>
  <c r="T753" i="8"/>
  <c r="S753" i="8"/>
  <c r="R753" i="8"/>
  <c r="AU752" i="8"/>
  <c r="AT752" i="8"/>
  <c r="AS752" i="8"/>
  <c r="AA752" i="8"/>
  <c r="Z752" i="8"/>
  <c r="Y752" i="8"/>
  <c r="X752" i="8"/>
  <c r="W752" i="8"/>
  <c r="V752" i="8"/>
  <c r="U752" i="8"/>
  <c r="T752" i="8"/>
  <c r="S752" i="8"/>
  <c r="R752" i="8"/>
  <c r="AU751" i="8"/>
  <c r="AT751" i="8"/>
  <c r="AS751" i="8"/>
  <c r="AA751" i="8"/>
  <c r="Z751" i="8"/>
  <c r="Y751" i="8"/>
  <c r="X751" i="8"/>
  <c r="W751" i="8"/>
  <c r="V751" i="8"/>
  <c r="U751" i="8"/>
  <c r="T751" i="8"/>
  <c r="S751" i="8"/>
  <c r="R751" i="8"/>
  <c r="AU750" i="8"/>
  <c r="AT750" i="8"/>
  <c r="AS750" i="8"/>
  <c r="AA750" i="8"/>
  <c r="Z750" i="8"/>
  <c r="Y750" i="8"/>
  <c r="X750" i="8"/>
  <c r="W750" i="8"/>
  <c r="V750" i="8"/>
  <c r="U750" i="8"/>
  <c r="T750" i="8"/>
  <c r="S750" i="8"/>
  <c r="R750" i="8"/>
  <c r="AU749" i="8"/>
  <c r="AT749" i="8"/>
  <c r="AS749" i="8"/>
  <c r="AA749" i="8"/>
  <c r="Z749" i="8"/>
  <c r="Y749" i="8"/>
  <c r="X749" i="8"/>
  <c r="W749" i="8"/>
  <c r="V749" i="8"/>
  <c r="U749" i="8"/>
  <c r="T749" i="8"/>
  <c r="S749" i="8"/>
  <c r="R749" i="8"/>
  <c r="AU748" i="8"/>
  <c r="AT748" i="8"/>
  <c r="AS748" i="8"/>
  <c r="AA748" i="8"/>
  <c r="Z748" i="8"/>
  <c r="Y748" i="8"/>
  <c r="X748" i="8"/>
  <c r="W748" i="8"/>
  <c r="V748" i="8"/>
  <c r="U748" i="8"/>
  <c r="T748" i="8"/>
  <c r="S748" i="8"/>
  <c r="R748" i="8"/>
  <c r="AU747" i="8"/>
  <c r="AT747" i="8"/>
  <c r="AS747" i="8"/>
  <c r="AA747" i="8"/>
  <c r="Z747" i="8"/>
  <c r="Y747" i="8"/>
  <c r="X747" i="8"/>
  <c r="W747" i="8"/>
  <c r="V747" i="8"/>
  <c r="U747" i="8"/>
  <c r="T747" i="8"/>
  <c r="S747" i="8"/>
  <c r="R747" i="8"/>
  <c r="AU746" i="8"/>
  <c r="AT746" i="8"/>
  <c r="AS746" i="8"/>
  <c r="AA746" i="8"/>
  <c r="Z746" i="8"/>
  <c r="Y746" i="8"/>
  <c r="X746" i="8"/>
  <c r="W746" i="8"/>
  <c r="V746" i="8"/>
  <c r="U746" i="8"/>
  <c r="T746" i="8"/>
  <c r="S746" i="8"/>
  <c r="R746" i="8"/>
  <c r="AU745" i="8"/>
  <c r="AT745" i="8"/>
  <c r="AS745" i="8"/>
  <c r="AA745" i="8"/>
  <c r="Z745" i="8"/>
  <c r="Y745" i="8"/>
  <c r="X745" i="8"/>
  <c r="W745" i="8"/>
  <c r="V745" i="8"/>
  <c r="U745" i="8"/>
  <c r="T745" i="8"/>
  <c r="S745" i="8"/>
  <c r="R745" i="8"/>
  <c r="AU744" i="8"/>
  <c r="AT744" i="8"/>
  <c r="AS744" i="8"/>
  <c r="AA744" i="8"/>
  <c r="Z744" i="8"/>
  <c r="Y744" i="8"/>
  <c r="X744" i="8"/>
  <c r="W744" i="8"/>
  <c r="V744" i="8"/>
  <c r="U744" i="8"/>
  <c r="T744" i="8"/>
  <c r="S744" i="8"/>
  <c r="R744" i="8"/>
  <c r="AU743" i="8"/>
  <c r="AT743" i="8"/>
  <c r="AS743" i="8"/>
  <c r="AA743" i="8"/>
  <c r="Z743" i="8"/>
  <c r="Y743" i="8"/>
  <c r="X743" i="8"/>
  <c r="W743" i="8"/>
  <c r="V743" i="8"/>
  <c r="U743" i="8"/>
  <c r="T743" i="8"/>
  <c r="S743" i="8"/>
  <c r="R743" i="8"/>
  <c r="AU742" i="8"/>
  <c r="AT742" i="8"/>
  <c r="AS742" i="8"/>
  <c r="AA742" i="8"/>
  <c r="Z742" i="8"/>
  <c r="Y742" i="8"/>
  <c r="X742" i="8"/>
  <c r="W742" i="8"/>
  <c r="V742" i="8"/>
  <c r="U742" i="8"/>
  <c r="T742" i="8"/>
  <c r="S742" i="8"/>
  <c r="R742" i="8"/>
  <c r="AU741" i="8"/>
  <c r="AT741" i="8"/>
  <c r="AS741" i="8"/>
  <c r="AA741" i="8"/>
  <c r="Z741" i="8"/>
  <c r="Y741" i="8"/>
  <c r="X741" i="8"/>
  <c r="W741" i="8"/>
  <c r="V741" i="8"/>
  <c r="U741" i="8"/>
  <c r="T741" i="8"/>
  <c r="S741" i="8"/>
  <c r="R741" i="8"/>
  <c r="AU740" i="8"/>
  <c r="AT740" i="8"/>
  <c r="AS740" i="8"/>
  <c r="AA740" i="8"/>
  <c r="Z740" i="8"/>
  <c r="Y740" i="8"/>
  <c r="X740" i="8"/>
  <c r="W740" i="8"/>
  <c r="V740" i="8"/>
  <c r="U740" i="8"/>
  <c r="T740" i="8"/>
  <c r="S740" i="8"/>
  <c r="R740" i="8"/>
  <c r="AU739" i="8"/>
  <c r="AT739" i="8"/>
  <c r="AS739" i="8"/>
  <c r="AA739" i="8"/>
  <c r="Z739" i="8"/>
  <c r="Y739" i="8"/>
  <c r="X739" i="8"/>
  <c r="W739" i="8"/>
  <c r="V739" i="8"/>
  <c r="U739" i="8"/>
  <c r="T739" i="8"/>
  <c r="S739" i="8"/>
  <c r="R739" i="8"/>
  <c r="AU738" i="8"/>
  <c r="AT738" i="8"/>
  <c r="AS738" i="8"/>
  <c r="AA738" i="8"/>
  <c r="Z738" i="8"/>
  <c r="Y738" i="8"/>
  <c r="X738" i="8"/>
  <c r="W738" i="8"/>
  <c r="V738" i="8"/>
  <c r="U738" i="8"/>
  <c r="T738" i="8"/>
  <c r="S738" i="8"/>
  <c r="R738" i="8"/>
  <c r="AU737" i="8"/>
  <c r="AT737" i="8"/>
  <c r="AS737" i="8"/>
  <c r="AA737" i="8"/>
  <c r="Z737" i="8"/>
  <c r="Y737" i="8"/>
  <c r="X737" i="8"/>
  <c r="W737" i="8"/>
  <c r="V737" i="8"/>
  <c r="U737" i="8"/>
  <c r="T737" i="8"/>
  <c r="S737" i="8"/>
  <c r="R737" i="8"/>
  <c r="AU736" i="8"/>
  <c r="AT736" i="8"/>
  <c r="AS736" i="8"/>
  <c r="AA736" i="8"/>
  <c r="Z736" i="8"/>
  <c r="Y736" i="8"/>
  <c r="X736" i="8"/>
  <c r="W736" i="8"/>
  <c r="V736" i="8"/>
  <c r="U736" i="8"/>
  <c r="T736" i="8"/>
  <c r="S736" i="8"/>
  <c r="R736" i="8"/>
  <c r="AU735" i="8"/>
  <c r="AT735" i="8"/>
  <c r="AS735" i="8"/>
  <c r="AA735" i="8"/>
  <c r="Z735" i="8"/>
  <c r="Y735" i="8"/>
  <c r="X735" i="8"/>
  <c r="W735" i="8"/>
  <c r="V735" i="8"/>
  <c r="U735" i="8"/>
  <c r="T735" i="8"/>
  <c r="S735" i="8"/>
  <c r="R735" i="8"/>
  <c r="AU734" i="8"/>
  <c r="AT734" i="8"/>
  <c r="AS734" i="8"/>
  <c r="AA734" i="8"/>
  <c r="Z734" i="8"/>
  <c r="Y734" i="8"/>
  <c r="X734" i="8"/>
  <c r="W734" i="8"/>
  <c r="V734" i="8"/>
  <c r="U734" i="8"/>
  <c r="T734" i="8"/>
  <c r="S734" i="8"/>
  <c r="R734" i="8"/>
  <c r="AU733" i="8"/>
  <c r="AT733" i="8"/>
  <c r="AS733" i="8"/>
  <c r="AA733" i="8"/>
  <c r="Z733" i="8"/>
  <c r="Y733" i="8"/>
  <c r="X733" i="8"/>
  <c r="W733" i="8"/>
  <c r="V733" i="8"/>
  <c r="U733" i="8"/>
  <c r="T733" i="8"/>
  <c r="S733" i="8"/>
  <c r="R733" i="8"/>
  <c r="AU732" i="8"/>
  <c r="AT732" i="8"/>
  <c r="AS732" i="8"/>
  <c r="AA732" i="8"/>
  <c r="Z732" i="8"/>
  <c r="Y732" i="8"/>
  <c r="X732" i="8"/>
  <c r="W732" i="8"/>
  <c r="V732" i="8"/>
  <c r="U732" i="8"/>
  <c r="T732" i="8"/>
  <c r="S732" i="8"/>
  <c r="R732" i="8"/>
  <c r="AU731" i="8"/>
  <c r="AT731" i="8"/>
  <c r="AS731" i="8"/>
  <c r="AA731" i="8"/>
  <c r="Z731" i="8"/>
  <c r="Y731" i="8"/>
  <c r="X731" i="8"/>
  <c r="W731" i="8"/>
  <c r="V731" i="8"/>
  <c r="U731" i="8"/>
  <c r="T731" i="8"/>
  <c r="S731" i="8"/>
  <c r="R731" i="8"/>
  <c r="AU730" i="8"/>
  <c r="AT730" i="8"/>
  <c r="AS730" i="8"/>
  <c r="AA730" i="8"/>
  <c r="Z730" i="8"/>
  <c r="Y730" i="8"/>
  <c r="X730" i="8"/>
  <c r="W730" i="8"/>
  <c r="V730" i="8"/>
  <c r="U730" i="8"/>
  <c r="T730" i="8"/>
  <c r="S730" i="8"/>
  <c r="R730" i="8"/>
  <c r="AU729" i="8"/>
  <c r="AT729" i="8"/>
  <c r="AS729" i="8"/>
  <c r="AA729" i="8"/>
  <c r="Z729" i="8"/>
  <c r="Y729" i="8"/>
  <c r="X729" i="8"/>
  <c r="W729" i="8"/>
  <c r="V729" i="8"/>
  <c r="U729" i="8"/>
  <c r="T729" i="8"/>
  <c r="S729" i="8"/>
  <c r="R729" i="8"/>
  <c r="AU728" i="8"/>
  <c r="AT728" i="8"/>
  <c r="AS728" i="8"/>
  <c r="AA728" i="8"/>
  <c r="Z728" i="8"/>
  <c r="Y728" i="8"/>
  <c r="X728" i="8"/>
  <c r="W728" i="8"/>
  <c r="V728" i="8"/>
  <c r="U728" i="8"/>
  <c r="T728" i="8"/>
  <c r="S728" i="8"/>
  <c r="R728" i="8"/>
  <c r="AU727" i="8"/>
  <c r="AT727" i="8"/>
  <c r="AS727" i="8"/>
  <c r="AA727" i="8"/>
  <c r="Z727" i="8"/>
  <c r="Y727" i="8"/>
  <c r="X727" i="8"/>
  <c r="W727" i="8"/>
  <c r="V727" i="8"/>
  <c r="U727" i="8"/>
  <c r="T727" i="8"/>
  <c r="S727" i="8"/>
  <c r="R727" i="8"/>
  <c r="AU726" i="8"/>
  <c r="AT726" i="8"/>
  <c r="AS726" i="8"/>
  <c r="AA726" i="8"/>
  <c r="Z726" i="8"/>
  <c r="Y726" i="8"/>
  <c r="X726" i="8"/>
  <c r="W726" i="8"/>
  <c r="V726" i="8"/>
  <c r="U726" i="8"/>
  <c r="T726" i="8"/>
  <c r="S726" i="8"/>
  <c r="R726" i="8"/>
  <c r="AU725" i="8"/>
  <c r="AT725" i="8"/>
  <c r="AS725" i="8"/>
  <c r="AA725" i="8"/>
  <c r="Z725" i="8"/>
  <c r="Y725" i="8"/>
  <c r="X725" i="8"/>
  <c r="W725" i="8"/>
  <c r="V725" i="8"/>
  <c r="U725" i="8"/>
  <c r="T725" i="8"/>
  <c r="S725" i="8"/>
  <c r="R725" i="8"/>
  <c r="AU724" i="8"/>
  <c r="AT724" i="8"/>
  <c r="AS724" i="8"/>
  <c r="AA724" i="8"/>
  <c r="Z724" i="8"/>
  <c r="Y724" i="8"/>
  <c r="X724" i="8"/>
  <c r="W724" i="8"/>
  <c r="V724" i="8"/>
  <c r="U724" i="8"/>
  <c r="T724" i="8"/>
  <c r="S724" i="8"/>
  <c r="R724" i="8"/>
  <c r="AU723" i="8"/>
  <c r="AT723" i="8"/>
  <c r="AS723" i="8"/>
  <c r="AA723" i="8"/>
  <c r="Z723" i="8"/>
  <c r="Y723" i="8"/>
  <c r="X723" i="8"/>
  <c r="W723" i="8"/>
  <c r="V723" i="8"/>
  <c r="U723" i="8"/>
  <c r="T723" i="8"/>
  <c r="S723" i="8"/>
  <c r="R723" i="8"/>
  <c r="AU722" i="8"/>
  <c r="AT722" i="8"/>
  <c r="AS722" i="8"/>
  <c r="AA722" i="8"/>
  <c r="Z722" i="8"/>
  <c r="Y722" i="8"/>
  <c r="X722" i="8"/>
  <c r="W722" i="8"/>
  <c r="V722" i="8"/>
  <c r="U722" i="8"/>
  <c r="T722" i="8"/>
  <c r="S722" i="8"/>
  <c r="R722" i="8"/>
  <c r="AU721" i="8"/>
  <c r="AT721" i="8"/>
  <c r="AS721" i="8"/>
  <c r="AA721" i="8"/>
  <c r="Z721" i="8"/>
  <c r="Y721" i="8"/>
  <c r="X721" i="8"/>
  <c r="W721" i="8"/>
  <c r="V721" i="8"/>
  <c r="U721" i="8"/>
  <c r="T721" i="8"/>
  <c r="S721" i="8"/>
  <c r="R721" i="8"/>
  <c r="AU720" i="8"/>
  <c r="AT720" i="8"/>
  <c r="AS720" i="8"/>
  <c r="AA720" i="8"/>
  <c r="Z720" i="8"/>
  <c r="Y720" i="8"/>
  <c r="X720" i="8"/>
  <c r="W720" i="8"/>
  <c r="V720" i="8"/>
  <c r="U720" i="8"/>
  <c r="T720" i="8"/>
  <c r="S720" i="8"/>
  <c r="R720" i="8"/>
  <c r="AU719" i="8"/>
  <c r="AT719" i="8"/>
  <c r="AS719" i="8"/>
  <c r="AA719" i="8"/>
  <c r="Z719" i="8"/>
  <c r="Y719" i="8"/>
  <c r="X719" i="8"/>
  <c r="W719" i="8"/>
  <c r="V719" i="8"/>
  <c r="U719" i="8"/>
  <c r="T719" i="8"/>
  <c r="S719" i="8"/>
  <c r="R719" i="8"/>
  <c r="AU718" i="8"/>
  <c r="AT718" i="8"/>
  <c r="AS718" i="8"/>
  <c r="AA718" i="8"/>
  <c r="Z718" i="8"/>
  <c r="Y718" i="8"/>
  <c r="X718" i="8"/>
  <c r="W718" i="8"/>
  <c r="V718" i="8"/>
  <c r="U718" i="8"/>
  <c r="T718" i="8"/>
  <c r="S718" i="8"/>
  <c r="R718" i="8"/>
  <c r="AU717" i="8"/>
  <c r="AT717" i="8"/>
  <c r="AS717" i="8"/>
  <c r="AA717" i="8"/>
  <c r="Z717" i="8"/>
  <c r="Y717" i="8"/>
  <c r="X717" i="8"/>
  <c r="W717" i="8"/>
  <c r="V717" i="8"/>
  <c r="U717" i="8"/>
  <c r="T717" i="8"/>
  <c r="S717" i="8"/>
  <c r="R717" i="8"/>
  <c r="AU716" i="8"/>
  <c r="AT716" i="8"/>
  <c r="AS716" i="8"/>
  <c r="AA716" i="8"/>
  <c r="Z716" i="8"/>
  <c r="Y716" i="8"/>
  <c r="X716" i="8"/>
  <c r="W716" i="8"/>
  <c r="V716" i="8"/>
  <c r="U716" i="8"/>
  <c r="T716" i="8"/>
  <c r="S716" i="8"/>
  <c r="R716" i="8"/>
  <c r="AU715" i="8"/>
  <c r="AT715" i="8"/>
  <c r="AS715" i="8"/>
  <c r="AA715" i="8"/>
  <c r="Z715" i="8"/>
  <c r="Y715" i="8"/>
  <c r="X715" i="8"/>
  <c r="W715" i="8"/>
  <c r="V715" i="8"/>
  <c r="U715" i="8"/>
  <c r="T715" i="8"/>
  <c r="S715" i="8"/>
  <c r="R715" i="8"/>
  <c r="AU714" i="8"/>
  <c r="AT714" i="8"/>
  <c r="AS714" i="8"/>
  <c r="AA714" i="8"/>
  <c r="Z714" i="8"/>
  <c r="Y714" i="8"/>
  <c r="X714" i="8"/>
  <c r="W714" i="8"/>
  <c r="V714" i="8"/>
  <c r="U714" i="8"/>
  <c r="T714" i="8"/>
  <c r="S714" i="8"/>
  <c r="R714" i="8"/>
  <c r="AU713" i="8"/>
  <c r="AT713" i="8"/>
  <c r="AS713" i="8"/>
  <c r="AA713" i="8"/>
  <c r="Z713" i="8"/>
  <c r="Y713" i="8"/>
  <c r="X713" i="8"/>
  <c r="W713" i="8"/>
  <c r="V713" i="8"/>
  <c r="U713" i="8"/>
  <c r="T713" i="8"/>
  <c r="S713" i="8"/>
  <c r="R713" i="8"/>
  <c r="AU712" i="8"/>
  <c r="AT712" i="8"/>
  <c r="AS712" i="8"/>
  <c r="AA712" i="8"/>
  <c r="Z712" i="8"/>
  <c r="Y712" i="8"/>
  <c r="X712" i="8"/>
  <c r="W712" i="8"/>
  <c r="V712" i="8"/>
  <c r="U712" i="8"/>
  <c r="T712" i="8"/>
  <c r="S712" i="8"/>
  <c r="R712" i="8"/>
  <c r="AU711" i="8"/>
  <c r="AT711" i="8"/>
  <c r="AS711" i="8"/>
  <c r="AA711" i="8"/>
  <c r="Z711" i="8"/>
  <c r="Y711" i="8"/>
  <c r="X711" i="8"/>
  <c r="W711" i="8"/>
  <c r="V711" i="8"/>
  <c r="U711" i="8"/>
  <c r="T711" i="8"/>
  <c r="S711" i="8"/>
  <c r="R711" i="8"/>
  <c r="AU710" i="8"/>
  <c r="AT710" i="8"/>
  <c r="AS710" i="8"/>
  <c r="AA710" i="8"/>
  <c r="Z710" i="8"/>
  <c r="Y710" i="8"/>
  <c r="X710" i="8"/>
  <c r="W710" i="8"/>
  <c r="V710" i="8"/>
  <c r="U710" i="8"/>
  <c r="T710" i="8"/>
  <c r="S710" i="8"/>
  <c r="R710" i="8"/>
  <c r="AU709" i="8"/>
  <c r="AT709" i="8"/>
  <c r="AS709" i="8"/>
  <c r="AA709" i="8"/>
  <c r="Z709" i="8"/>
  <c r="Y709" i="8"/>
  <c r="X709" i="8"/>
  <c r="W709" i="8"/>
  <c r="V709" i="8"/>
  <c r="U709" i="8"/>
  <c r="T709" i="8"/>
  <c r="S709" i="8"/>
  <c r="R709" i="8"/>
  <c r="AU708" i="8"/>
  <c r="AT708" i="8"/>
  <c r="AS708" i="8"/>
  <c r="AA708" i="8"/>
  <c r="Z708" i="8"/>
  <c r="Y708" i="8"/>
  <c r="X708" i="8"/>
  <c r="W708" i="8"/>
  <c r="V708" i="8"/>
  <c r="U708" i="8"/>
  <c r="T708" i="8"/>
  <c r="S708" i="8"/>
  <c r="R708" i="8"/>
  <c r="AU707" i="8"/>
  <c r="AT707" i="8"/>
  <c r="AS707" i="8"/>
  <c r="AA707" i="8"/>
  <c r="Z707" i="8"/>
  <c r="Y707" i="8"/>
  <c r="X707" i="8"/>
  <c r="W707" i="8"/>
  <c r="V707" i="8"/>
  <c r="U707" i="8"/>
  <c r="T707" i="8"/>
  <c r="S707" i="8"/>
  <c r="R707" i="8"/>
  <c r="AU705" i="8"/>
  <c r="AT705" i="8"/>
  <c r="AS705" i="8"/>
  <c r="AA705" i="8"/>
  <c r="Z705" i="8"/>
  <c r="Y705" i="8"/>
  <c r="X705" i="8"/>
  <c r="W705" i="8"/>
  <c r="V705" i="8"/>
  <c r="U705" i="8"/>
  <c r="T705" i="8"/>
  <c r="S705" i="8"/>
  <c r="R705" i="8"/>
  <c r="AU704" i="8"/>
  <c r="AT704" i="8"/>
  <c r="AS704" i="8"/>
  <c r="AA704" i="8"/>
  <c r="Z704" i="8"/>
  <c r="Y704" i="8"/>
  <c r="X704" i="8"/>
  <c r="W704" i="8"/>
  <c r="V704" i="8"/>
  <c r="U704" i="8"/>
  <c r="T704" i="8"/>
  <c r="S704" i="8"/>
  <c r="R704" i="8"/>
  <c r="AU703" i="8"/>
  <c r="AT703" i="8"/>
  <c r="AS703" i="8"/>
  <c r="AA703" i="8"/>
  <c r="Z703" i="8"/>
  <c r="Y703" i="8"/>
  <c r="X703" i="8"/>
  <c r="W703" i="8"/>
  <c r="V703" i="8"/>
  <c r="U703" i="8"/>
  <c r="T703" i="8"/>
  <c r="S703" i="8"/>
  <c r="R703" i="8"/>
  <c r="AU702" i="8"/>
  <c r="AT702" i="8"/>
  <c r="AS702" i="8"/>
  <c r="AA702" i="8"/>
  <c r="Z702" i="8"/>
  <c r="Y702" i="8"/>
  <c r="X702" i="8"/>
  <c r="W702" i="8"/>
  <c r="V702" i="8"/>
  <c r="U702" i="8"/>
  <c r="T702" i="8"/>
  <c r="S702" i="8"/>
  <c r="R702" i="8"/>
  <c r="AU701" i="8"/>
  <c r="AT701" i="8"/>
  <c r="AS701" i="8"/>
  <c r="AA701" i="8"/>
  <c r="Z701" i="8"/>
  <c r="Y701" i="8"/>
  <c r="X701" i="8"/>
  <c r="W701" i="8"/>
  <c r="V701" i="8"/>
  <c r="U701" i="8"/>
  <c r="T701" i="8"/>
  <c r="S701" i="8"/>
  <c r="R701" i="8"/>
  <c r="AU700" i="8"/>
  <c r="AT700" i="8"/>
  <c r="AS700" i="8"/>
  <c r="AA700" i="8"/>
  <c r="Z700" i="8"/>
  <c r="Y700" i="8"/>
  <c r="X700" i="8"/>
  <c r="W700" i="8"/>
  <c r="V700" i="8"/>
  <c r="U700" i="8"/>
  <c r="T700" i="8"/>
  <c r="S700" i="8"/>
  <c r="R700" i="8"/>
  <c r="AU699" i="8"/>
  <c r="AT699" i="8"/>
  <c r="AS699" i="8"/>
  <c r="AA699" i="8"/>
  <c r="Z699" i="8"/>
  <c r="Y699" i="8"/>
  <c r="X699" i="8"/>
  <c r="W699" i="8"/>
  <c r="V699" i="8"/>
  <c r="U699" i="8"/>
  <c r="T699" i="8"/>
  <c r="S699" i="8"/>
  <c r="R699" i="8"/>
  <c r="AU698" i="8"/>
  <c r="AT698" i="8"/>
  <c r="AS698" i="8"/>
  <c r="AA698" i="8"/>
  <c r="Z698" i="8"/>
  <c r="Y698" i="8"/>
  <c r="X698" i="8"/>
  <c r="W698" i="8"/>
  <c r="V698" i="8"/>
  <c r="U698" i="8"/>
  <c r="T698" i="8"/>
  <c r="S698" i="8"/>
  <c r="R698" i="8"/>
  <c r="AU697" i="8"/>
  <c r="AT697" i="8"/>
  <c r="AS697" i="8"/>
  <c r="AA697" i="8"/>
  <c r="Z697" i="8"/>
  <c r="Y697" i="8"/>
  <c r="X697" i="8"/>
  <c r="W697" i="8"/>
  <c r="V697" i="8"/>
  <c r="U697" i="8"/>
  <c r="T697" i="8"/>
  <c r="S697" i="8"/>
  <c r="R697" i="8"/>
  <c r="AU696" i="8"/>
  <c r="AT696" i="8"/>
  <c r="AS696" i="8"/>
  <c r="AA696" i="8"/>
  <c r="Z696" i="8"/>
  <c r="Y696" i="8"/>
  <c r="X696" i="8"/>
  <c r="W696" i="8"/>
  <c r="V696" i="8"/>
  <c r="U696" i="8"/>
  <c r="T696" i="8"/>
  <c r="S696" i="8"/>
  <c r="R696" i="8"/>
  <c r="AU695" i="8"/>
  <c r="AT695" i="8"/>
  <c r="AS695" i="8"/>
  <c r="AA695" i="8"/>
  <c r="Z695" i="8"/>
  <c r="Y695" i="8"/>
  <c r="X695" i="8"/>
  <c r="W695" i="8"/>
  <c r="V695" i="8"/>
  <c r="U695" i="8"/>
  <c r="T695" i="8"/>
  <c r="S695" i="8"/>
  <c r="R695" i="8"/>
  <c r="AU694" i="8"/>
  <c r="AT694" i="8"/>
  <c r="AS694" i="8"/>
  <c r="AA694" i="8"/>
  <c r="Z694" i="8"/>
  <c r="Y694" i="8"/>
  <c r="X694" i="8"/>
  <c r="W694" i="8"/>
  <c r="V694" i="8"/>
  <c r="U694" i="8"/>
  <c r="T694" i="8"/>
  <c r="S694" i="8"/>
  <c r="R694" i="8"/>
  <c r="AU693" i="8"/>
  <c r="AT693" i="8"/>
  <c r="AS693" i="8"/>
  <c r="AA693" i="8"/>
  <c r="Z693" i="8"/>
  <c r="Y693" i="8"/>
  <c r="X693" i="8"/>
  <c r="W693" i="8"/>
  <c r="V693" i="8"/>
  <c r="U693" i="8"/>
  <c r="T693" i="8"/>
  <c r="S693" i="8"/>
  <c r="R693" i="8"/>
  <c r="AU692" i="8"/>
  <c r="AT692" i="8"/>
  <c r="AS692" i="8"/>
  <c r="AA692" i="8"/>
  <c r="Z692" i="8"/>
  <c r="Y692" i="8"/>
  <c r="X692" i="8"/>
  <c r="W692" i="8"/>
  <c r="V692" i="8"/>
  <c r="U692" i="8"/>
  <c r="T692" i="8"/>
  <c r="S692" i="8"/>
  <c r="R692" i="8"/>
  <c r="AU691" i="8"/>
  <c r="AT691" i="8"/>
  <c r="AS691" i="8"/>
  <c r="AA691" i="8"/>
  <c r="Z691" i="8"/>
  <c r="Y691" i="8"/>
  <c r="X691" i="8"/>
  <c r="W691" i="8"/>
  <c r="V691" i="8"/>
  <c r="U691" i="8"/>
  <c r="T691" i="8"/>
  <c r="S691" i="8"/>
  <c r="R691" i="8"/>
  <c r="AU690" i="8"/>
  <c r="AT690" i="8"/>
  <c r="AS690" i="8"/>
  <c r="AA690" i="8"/>
  <c r="Z690" i="8"/>
  <c r="Y690" i="8"/>
  <c r="X690" i="8"/>
  <c r="W690" i="8"/>
  <c r="V690" i="8"/>
  <c r="U690" i="8"/>
  <c r="T690" i="8"/>
  <c r="S690" i="8"/>
  <c r="R690" i="8"/>
  <c r="AU689" i="8"/>
  <c r="AT689" i="8"/>
  <c r="AS689" i="8"/>
  <c r="AA689" i="8"/>
  <c r="Z689" i="8"/>
  <c r="Y689" i="8"/>
  <c r="X689" i="8"/>
  <c r="W689" i="8"/>
  <c r="V689" i="8"/>
  <c r="U689" i="8"/>
  <c r="T689" i="8"/>
  <c r="S689" i="8"/>
  <c r="R689" i="8"/>
  <c r="AU688" i="8"/>
  <c r="AT688" i="8"/>
  <c r="AS688" i="8"/>
  <c r="AA688" i="8"/>
  <c r="Z688" i="8"/>
  <c r="Y688" i="8"/>
  <c r="X688" i="8"/>
  <c r="W688" i="8"/>
  <c r="V688" i="8"/>
  <c r="U688" i="8"/>
  <c r="T688" i="8"/>
  <c r="S688" i="8"/>
  <c r="R688" i="8"/>
  <c r="AU687" i="8"/>
  <c r="AT687" i="8"/>
  <c r="AS687" i="8"/>
  <c r="AA687" i="8"/>
  <c r="Z687" i="8"/>
  <c r="Y687" i="8"/>
  <c r="X687" i="8"/>
  <c r="W687" i="8"/>
  <c r="V687" i="8"/>
  <c r="U687" i="8"/>
  <c r="T687" i="8"/>
  <c r="S687" i="8"/>
  <c r="R687" i="8"/>
  <c r="AU686" i="8"/>
  <c r="AT686" i="8"/>
  <c r="AS686" i="8"/>
  <c r="AA686" i="8"/>
  <c r="Z686" i="8"/>
  <c r="Y686" i="8"/>
  <c r="X686" i="8"/>
  <c r="W686" i="8"/>
  <c r="V686" i="8"/>
  <c r="U686" i="8"/>
  <c r="T686" i="8"/>
  <c r="S686" i="8"/>
  <c r="R686" i="8"/>
  <c r="AU685" i="8"/>
  <c r="AT685" i="8"/>
  <c r="AS685" i="8"/>
  <c r="AA685" i="8"/>
  <c r="Z685" i="8"/>
  <c r="Y685" i="8"/>
  <c r="X685" i="8"/>
  <c r="W685" i="8"/>
  <c r="V685" i="8"/>
  <c r="U685" i="8"/>
  <c r="T685" i="8"/>
  <c r="S685" i="8"/>
  <c r="R685" i="8"/>
  <c r="AU684" i="8"/>
  <c r="AT684" i="8"/>
  <c r="AS684" i="8"/>
  <c r="AA684" i="8"/>
  <c r="Z684" i="8"/>
  <c r="Y684" i="8"/>
  <c r="X684" i="8"/>
  <c r="W684" i="8"/>
  <c r="V684" i="8"/>
  <c r="U684" i="8"/>
  <c r="T684" i="8"/>
  <c r="S684" i="8"/>
  <c r="R684" i="8"/>
  <c r="AU683" i="8"/>
  <c r="AT683" i="8"/>
  <c r="AS683" i="8"/>
  <c r="AA683" i="8"/>
  <c r="Z683" i="8"/>
  <c r="AB683" i="8" s="1"/>
  <c r="Y683" i="8"/>
  <c r="X683" i="8"/>
  <c r="W683" i="8"/>
  <c r="V683" i="8"/>
  <c r="U683" i="8"/>
  <c r="T683" i="8"/>
  <c r="S683" i="8"/>
  <c r="R683" i="8"/>
  <c r="AU682" i="8"/>
  <c r="AT682" i="8"/>
  <c r="AS682" i="8"/>
  <c r="AA682" i="8"/>
  <c r="Z682" i="8"/>
  <c r="Y682" i="8"/>
  <c r="X682" i="8"/>
  <c r="W682" i="8"/>
  <c r="V682" i="8"/>
  <c r="U682" i="8"/>
  <c r="T682" i="8"/>
  <c r="S682" i="8"/>
  <c r="R682" i="8"/>
  <c r="AU681" i="8"/>
  <c r="AT681" i="8"/>
  <c r="AS681" i="8"/>
  <c r="AA681" i="8"/>
  <c r="Z681" i="8"/>
  <c r="Y681" i="8"/>
  <c r="X681" i="8"/>
  <c r="W681" i="8"/>
  <c r="V681" i="8"/>
  <c r="U681" i="8"/>
  <c r="T681" i="8"/>
  <c r="S681" i="8"/>
  <c r="R681" i="8"/>
  <c r="AU680" i="8"/>
  <c r="AT680" i="8"/>
  <c r="AS680" i="8"/>
  <c r="AA680" i="8"/>
  <c r="Z680" i="8"/>
  <c r="Y680" i="8"/>
  <c r="X680" i="8"/>
  <c r="W680" i="8"/>
  <c r="V680" i="8"/>
  <c r="U680" i="8"/>
  <c r="T680" i="8"/>
  <c r="S680" i="8"/>
  <c r="R680" i="8"/>
  <c r="AU679" i="8"/>
  <c r="AT679" i="8"/>
  <c r="AS679" i="8"/>
  <c r="AA679" i="8"/>
  <c r="Z679" i="8"/>
  <c r="Y679" i="8"/>
  <c r="X679" i="8"/>
  <c r="W679" i="8"/>
  <c r="V679" i="8"/>
  <c r="U679" i="8"/>
  <c r="T679" i="8"/>
  <c r="S679" i="8"/>
  <c r="R679" i="8"/>
  <c r="AU677" i="8"/>
  <c r="AT677" i="8"/>
  <c r="AS677" i="8"/>
  <c r="AA677" i="8"/>
  <c r="Z677" i="8"/>
  <c r="Y677" i="8"/>
  <c r="X677" i="8"/>
  <c r="W677" i="8"/>
  <c r="V677" i="8"/>
  <c r="U677" i="8"/>
  <c r="T677" i="8"/>
  <c r="S677" i="8"/>
  <c r="R677" i="8"/>
  <c r="AU676" i="8"/>
  <c r="AT676" i="8"/>
  <c r="AS676" i="8"/>
  <c r="AA676" i="8"/>
  <c r="Z676" i="8"/>
  <c r="Y676" i="8"/>
  <c r="X676" i="8"/>
  <c r="W676" i="8"/>
  <c r="V676" i="8"/>
  <c r="U676" i="8"/>
  <c r="T676" i="8"/>
  <c r="S676" i="8"/>
  <c r="R676" i="8"/>
  <c r="AU675" i="8"/>
  <c r="AT675" i="8"/>
  <c r="AS675" i="8"/>
  <c r="AA675" i="8"/>
  <c r="Z675" i="8"/>
  <c r="Y675" i="8"/>
  <c r="X675" i="8"/>
  <c r="W675" i="8"/>
  <c r="V675" i="8"/>
  <c r="U675" i="8"/>
  <c r="T675" i="8"/>
  <c r="S675" i="8"/>
  <c r="R675" i="8"/>
  <c r="AU674" i="8"/>
  <c r="AT674" i="8"/>
  <c r="AS674" i="8"/>
  <c r="AA674" i="8"/>
  <c r="Z674" i="8"/>
  <c r="Y674" i="8"/>
  <c r="X674" i="8"/>
  <c r="W674" i="8"/>
  <c r="V674" i="8"/>
  <c r="U674" i="8"/>
  <c r="T674" i="8"/>
  <c r="S674" i="8"/>
  <c r="R674" i="8"/>
  <c r="AU673" i="8"/>
  <c r="AT673" i="8"/>
  <c r="AS673" i="8"/>
  <c r="AA673" i="8"/>
  <c r="Z673" i="8"/>
  <c r="Y673" i="8"/>
  <c r="X673" i="8"/>
  <c r="W673" i="8"/>
  <c r="V673" i="8"/>
  <c r="U673" i="8"/>
  <c r="T673" i="8"/>
  <c r="S673" i="8"/>
  <c r="R673" i="8"/>
  <c r="AU672" i="8"/>
  <c r="AT672" i="8"/>
  <c r="AS672" i="8"/>
  <c r="AA672" i="8"/>
  <c r="Z672" i="8"/>
  <c r="Y672" i="8"/>
  <c r="X672" i="8"/>
  <c r="W672" i="8"/>
  <c r="V672" i="8"/>
  <c r="U672" i="8"/>
  <c r="T672" i="8"/>
  <c r="S672" i="8"/>
  <c r="R672" i="8"/>
  <c r="AU671" i="8"/>
  <c r="AT671" i="8"/>
  <c r="AS671" i="8"/>
  <c r="AA671" i="8"/>
  <c r="Z671" i="8"/>
  <c r="Y671" i="8"/>
  <c r="X671" i="8"/>
  <c r="W671" i="8"/>
  <c r="V671" i="8"/>
  <c r="U671" i="8"/>
  <c r="T671" i="8"/>
  <c r="S671" i="8"/>
  <c r="R671" i="8"/>
  <c r="AU670" i="8"/>
  <c r="AT670" i="8"/>
  <c r="AS670" i="8"/>
  <c r="AA670" i="8"/>
  <c r="Z670" i="8"/>
  <c r="Y670" i="8"/>
  <c r="X670" i="8"/>
  <c r="W670" i="8"/>
  <c r="V670" i="8"/>
  <c r="U670" i="8"/>
  <c r="T670" i="8"/>
  <c r="S670" i="8"/>
  <c r="R670" i="8"/>
  <c r="AU669" i="8"/>
  <c r="AT669" i="8"/>
  <c r="AS669" i="8"/>
  <c r="AA669" i="8"/>
  <c r="Z669" i="8"/>
  <c r="Y669" i="8"/>
  <c r="X669" i="8"/>
  <c r="W669" i="8"/>
  <c r="V669" i="8"/>
  <c r="U669" i="8"/>
  <c r="T669" i="8"/>
  <c r="S669" i="8"/>
  <c r="R669" i="8"/>
  <c r="AU668" i="8"/>
  <c r="AT668" i="8"/>
  <c r="AS668" i="8"/>
  <c r="AA668" i="8"/>
  <c r="Z668" i="8"/>
  <c r="Y668" i="8"/>
  <c r="X668" i="8"/>
  <c r="W668" i="8"/>
  <c r="V668" i="8"/>
  <c r="U668" i="8"/>
  <c r="T668" i="8"/>
  <c r="S668" i="8"/>
  <c r="R668" i="8"/>
  <c r="AU667" i="8"/>
  <c r="AT667" i="8"/>
  <c r="AS667" i="8"/>
  <c r="AA667" i="8"/>
  <c r="Z667" i="8"/>
  <c r="Y667" i="8"/>
  <c r="X667" i="8"/>
  <c r="W667" i="8"/>
  <c r="V667" i="8"/>
  <c r="U667" i="8"/>
  <c r="T667" i="8"/>
  <c r="S667" i="8"/>
  <c r="R667" i="8"/>
  <c r="AU666" i="8"/>
  <c r="AT666" i="8"/>
  <c r="AS666" i="8"/>
  <c r="AA666" i="8"/>
  <c r="Z666" i="8"/>
  <c r="Y666" i="8"/>
  <c r="X666" i="8"/>
  <c r="W666" i="8"/>
  <c r="V666" i="8"/>
  <c r="U666" i="8"/>
  <c r="T666" i="8"/>
  <c r="S666" i="8"/>
  <c r="R666" i="8"/>
  <c r="AU665" i="8"/>
  <c r="AT665" i="8"/>
  <c r="AS665" i="8"/>
  <c r="AA665" i="8"/>
  <c r="Z665" i="8"/>
  <c r="Y665" i="8"/>
  <c r="X665" i="8"/>
  <c r="W665" i="8"/>
  <c r="V665" i="8"/>
  <c r="U665" i="8"/>
  <c r="T665" i="8"/>
  <c r="S665" i="8"/>
  <c r="R665" i="8"/>
  <c r="AU664" i="8"/>
  <c r="AT664" i="8"/>
  <c r="AS664" i="8"/>
  <c r="AA664" i="8"/>
  <c r="Z664" i="8"/>
  <c r="Y664" i="8"/>
  <c r="X664" i="8"/>
  <c r="W664" i="8"/>
  <c r="V664" i="8"/>
  <c r="U664" i="8"/>
  <c r="T664" i="8"/>
  <c r="S664" i="8"/>
  <c r="R664" i="8"/>
  <c r="AU663" i="8"/>
  <c r="AT663" i="8"/>
  <c r="AS663" i="8"/>
  <c r="AA663" i="8"/>
  <c r="Z663" i="8"/>
  <c r="Y663" i="8"/>
  <c r="X663" i="8"/>
  <c r="W663" i="8"/>
  <c r="V663" i="8"/>
  <c r="U663" i="8"/>
  <c r="T663" i="8"/>
  <c r="S663" i="8"/>
  <c r="R663" i="8"/>
  <c r="AU662" i="8"/>
  <c r="AT662" i="8"/>
  <c r="AS662" i="8"/>
  <c r="AA662" i="8"/>
  <c r="Z662" i="8"/>
  <c r="Y662" i="8"/>
  <c r="X662" i="8"/>
  <c r="W662" i="8"/>
  <c r="V662" i="8"/>
  <c r="U662" i="8"/>
  <c r="T662" i="8"/>
  <c r="S662" i="8"/>
  <c r="R662" i="8"/>
  <c r="AS508" i="8"/>
  <c r="AT508" i="8"/>
  <c r="AU508" i="8"/>
  <c r="AS509" i="8"/>
  <c r="AT509" i="8"/>
  <c r="AU509" i="8"/>
  <c r="AS510" i="8"/>
  <c r="AT510" i="8"/>
  <c r="AU510" i="8"/>
  <c r="AS511" i="8"/>
  <c r="AT511" i="8"/>
  <c r="AU511" i="8"/>
  <c r="AS512" i="8"/>
  <c r="AT512" i="8"/>
  <c r="AU512" i="8"/>
  <c r="AS513" i="8"/>
  <c r="AT513" i="8"/>
  <c r="AU513" i="8"/>
  <c r="AS514" i="8"/>
  <c r="AT514" i="8"/>
  <c r="AU514" i="8"/>
  <c r="AS515" i="8"/>
  <c r="AT515" i="8"/>
  <c r="AU515" i="8"/>
  <c r="AS516" i="8"/>
  <c r="AT516" i="8"/>
  <c r="AU516" i="8"/>
  <c r="AS517" i="8"/>
  <c r="AT517" i="8"/>
  <c r="AU517" i="8"/>
  <c r="AS518" i="8"/>
  <c r="AT518" i="8"/>
  <c r="AU518" i="8"/>
  <c r="AS519" i="8"/>
  <c r="AT519" i="8"/>
  <c r="AU519" i="8"/>
  <c r="AS520" i="8"/>
  <c r="AT520" i="8"/>
  <c r="AU520" i="8"/>
  <c r="AS521" i="8"/>
  <c r="AT521" i="8"/>
  <c r="AU521" i="8"/>
  <c r="AS522" i="8"/>
  <c r="AT522" i="8"/>
  <c r="AU522" i="8"/>
  <c r="AS523" i="8"/>
  <c r="AT523" i="8"/>
  <c r="AU523" i="8"/>
  <c r="AS524" i="8"/>
  <c r="AT524" i="8"/>
  <c r="AU524" i="8"/>
  <c r="AS525" i="8"/>
  <c r="AT525" i="8"/>
  <c r="AU525" i="8"/>
  <c r="AS526" i="8"/>
  <c r="AT526" i="8"/>
  <c r="AU526" i="8"/>
  <c r="AS527" i="8"/>
  <c r="AT527" i="8"/>
  <c r="AU527" i="8"/>
  <c r="AS528" i="8"/>
  <c r="AT528" i="8"/>
  <c r="AU528" i="8"/>
  <c r="AS529" i="8"/>
  <c r="AT529" i="8"/>
  <c r="AU529" i="8"/>
  <c r="AS530" i="8"/>
  <c r="AT530" i="8"/>
  <c r="AU530" i="8"/>
  <c r="AS531" i="8"/>
  <c r="AT531" i="8"/>
  <c r="AU531" i="8"/>
  <c r="AS532" i="8"/>
  <c r="AT532" i="8"/>
  <c r="AU532" i="8"/>
  <c r="AS534" i="8"/>
  <c r="AT534" i="8"/>
  <c r="AU534" i="8"/>
  <c r="AS535" i="8"/>
  <c r="AT535" i="8"/>
  <c r="AU535" i="8"/>
  <c r="AS536" i="8"/>
  <c r="AT536" i="8"/>
  <c r="AU536" i="8"/>
  <c r="AS537" i="8"/>
  <c r="AT537" i="8"/>
  <c r="AU537" i="8"/>
  <c r="AS538" i="8"/>
  <c r="AT538" i="8"/>
  <c r="AU538" i="8"/>
  <c r="AS539" i="8"/>
  <c r="AT539" i="8"/>
  <c r="AU539" i="8"/>
  <c r="AS540" i="8"/>
  <c r="AT540" i="8"/>
  <c r="AU540" i="8"/>
  <c r="AS541" i="8"/>
  <c r="AT541" i="8"/>
  <c r="AU541" i="8"/>
  <c r="AS542" i="8"/>
  <c r="AT542" i="8"/>
  <c r="AU542" i="8"/>
  <c r="AS543" i="8"/>
  <c r="AT543" i="8"/>
  <c r="AU543" i="8"/>
  <c r="AS544" i="8"/>
  <c r="AT544" i="8"/>
  <c r="AU544" i="8"/>
  <c r="AS545" i="8"/>
  <c r="AT545" i="8"/>
  <c r="AU545" i="8"/>
  <c r="AS546" i="8"/>
  <c r="AT546" i="8"/>
  <c r="AU546" i="8"/>
  <c r="AS547" i="8"/>
  <c r="AT547" i="8"/>
  <c r="AU547" i="8"/>
  <c r="AS548" i="8"/>
  <c r="AT548" i="8"/>
  <c r="AU548" i="8"/>
  <c r="AS549" i="8"/>
  <c r="AT549" i="8"/>
  <c r="AU549" i="8"/>
  <c r="AS550" i="8"/>
  <c r="AT550" i="8"/>
  <c r="AU550" i="8"/>
  <c r="AS551" i="8"/>
  <c r="AT551" i="8"/>
  <c r="AU551" i="8"/>
  <c r="AS552" i="8"/>
  <c r="AT552" i="8"/>
  <c r="AU552" i="8"/>
  <c r="AS553" i="8"/>
  <c r="AT553" i="8"/>
  <c r="AU553" i="8"/>
  <c r="AS554" i="8"/>
  <c r="AT554" i="8"/>
  <c r="AU554" i="8"/>
  <c r="AS555" i="8"/>
  <c r="AT555" i="8"/>
  <c r="AU555" i="8"/>
  <c r="AS556" i="8"/>
  <c r="AT556" i="8"/>
  <c r="AU556" i="8"/>
  <c r="AS557" i="8"/>
  <c r="AT557" i="8"/>
  <c r="AU557" i="8"/>
  <c r="AS558" i="8"/>
  <c r="AT558" i="8"/>
  <c r="AU558" i="8"/>
  <c r="AS559" i="8"/>
  <c r="AT559" i="8"/>
  <c r="AU559" i="8"/>
  <c r="AS560" i="8"/>
  <c r="AT560" i="8"/>
  <c r="AU560" i="8"/>
  <c r="AS561" i="8"/>
  <c r="AT561" i="8"/>
  <c r="AU561" i="8"/>
  <c r="AS562" i="8"/>
  <c r="AT562" i="8"/>
  <c r="AU562" i="8"/>
  <c r="AS563" i="8"/>
  <c r="AT563" i="8"/>
  <c r="AU563" i="8"/>
  <c r="AS564" i="8"/>
  <c r="AT564" i="8"/>
  <c r="AU564" i="8"/>
  <c r="AS565" i="8"/>
  <c r="AT565" i="8"/>
  <c r="AU565" i="8"/>
  <c r="AS566" i="8"/>
  <c r="AT566" i="8"/>
  <c r="AU566" i="8"/>
  <c r="AS567" i="8"/>
  <c r="AT567" i="8"/>
  <c r="AU567" i="8"/>
  <c r="AS568" i="8"/>
  <c r="AT568" i="8"/>
  <c r="AU568" i="8"/>
  <c r="AS569" i="8"/>
  <c r="AT569" i="8"/>
  <c r="AU569" i="8"/>
  <c r="AS570" i="8"/>
  <c r="AT570" i="8"/>
  <c r="AU570" i="8"/>
  <c r="AS571" i="8"/>
  <c r="AT571" i="8"/>
  <c r="AU571" i="8"/>
  <c r="AS572" i="8"/>
  <c r="AT572" i="8"/>
  <c r="AU572" i="8"/>
  <c r="AS573" i="8"/>
  <c r="AT573" i="8"/>
  <c r="AU573" i="8"/>
  <c r="AS574" i="8"/>
  <c r="AT574" i="8"/>
  <c r="AU574" i="8"/>
  <c r="AS575" i="8"/>
  <c r="AT575" i="8"/>
  <c r="AU575" i="8"/>
  <c r="AS576" i="8"/>
  <c r="AT576" i="8"/>
  <c r="AU576" i="8"/>
  <c r="AS577" i="8"/>
  <c r="AT577" i="8"/>
  <c r="AU577" i="8"/>
  <c r="AS578" i="8"/>
  <c r="AT578" i="8"/>
  <c r="AU578" i="8"/>
  <c r="AS579" i="8"/>
  <c r="AT579" i="8"/>
  <c r="AU579" i="8"/>
  <c r="AS580" i="8"/>
  <c r="AT580" i="8"/>
  <c r="AU580" i="8"/>
  <c r="AS581" i="8"/>
  <c r="AT581" i="8"/>
  <c r="AU581" i="8"/>
  <c r="AS582" i="8"/>
  <c r="AT582" i="8"/>
  <c r="AU582" i="8"/>
  <c r="AS583" i="8"/>
  <c r="AT583" i="8"/>
  <c r="AU583" i="8"/>
  <c r="AS585" i="8"/>
  <c r="AT585" i="8"/>
  <c r="AU585" i="8"/>
  <c r="AS586" i="8"/>
  <c r="AT586" i="8"/>
  <c r="AU586" i="8"/>
  <c r="AS587" i="8"/>
  <c r="AT587" i="8"/>
  <c r="AU587" i="8"/>
  <c r="AS588" i="8"/>
  <c r="AT588" i="8"/>
  <c r="AU588" i="8"/>
  <c r="AS589" i="8"/>
  <c r="AT589" i="8"/>
  <c r="AU589" i="8"/>
  <c r="AS590" i="8"/>
  <c r="AT590" i="8"/>
  <c r="AU590" i="8"/>
  <c r="AS591" i="8"/>
  <c r="AT591" i="8"/>
  <c r="AU591" i="8"/>
  <c r="AS592" i="8"/>
  <c r="AT592" i="8"/>
  <c r="AU592" i="8"/>
  <c r="AS593" i="8"/>
  <c r="AT593" i="8"/>
  <c r="AU593" i="8"/>
  <c r="AS594" i="8"/>
  <c r="AT594" i="8"/>
  <c r="AU594" i="8"/>
  <c r="AS595" i="8"/>
  <c r="AT595" i="8"/>
  <c r="AU595" i="8"/>
  <c r="AS596" i="8"/>
  <c r="AT596" i="8"/>
  <c r="AU596" i="8"/>
  <c r="AS597" i="8"/>
  <c r="AT597" i="8"/>
  <c r="AU597" i="8"/>
  <c r="AS598" i="8"/>
  <c r="AT598" i="8"/>
  <c r="AU598" i="8"/>
  <c r="AS599" i="8"/>
  <c r="AT599" i="8"/>
  <c r="AU599" i="8"/>
  <c r="AS600" i="8"/>
  <c r="AT600" i="8"/>
  <c r="AU600" i="8"/>
  <c r="AS601" i="8"/>
  <c r="AT601" i="8"/>
  <c r="AU601" i="8"/>
  <c r="AS602" i="8"/>
  <c r="AT602" i="8"/>
  <c r="AU602" i="8"/>
  <c r="AS603" i="8"/>
  <c r="AT603" i="8"/>
  <c r="AU603" i="8"/>
  <c r="AS604" i="8"/>
  <c r="AT604" i="8"/>
  <c r="AU604" i="8"/>
  <c r="AS605" i="8"/>
  <c r="AT605" i="8"/>
  <c r="AU605" i="8"/>
  <c r="AS606" i="8"/>
  <c r="AT606" i="8"/>
  <c r="AU606" i="8"/>
  <c r="AS607" i="8"/>
  <c r="AT607" i="8"/>
  <c r="AU607" i="8"/>
  <c r="AS609" i="8"/>
  <c r="AT609" i="8"/>
  <c r="AU609" i="8"/>
  <c r="AS610" i="8"/>
  <c r="AT610" i="8"/>
  <c r="AU610" i="8"/>
  <c r="AS611" i="8"/>
  <c r="AT611" i="8"/>
  <c r="AU611" i="8"/>
  <c r="AS612" i="8"/>
  <c r="AT612" i="8"/>
  <c r="AU612" i="8"/>
  <c r="AS613" i="8"/>
  <c r="AT613" i="8"/>
  <c r="AU613" i="8"/>
  <c r="AS614" i="8"/>
  <c r="AT614" i="8"/>
  <c r="AU614" i="8"/>
  <c r="AS615" i="8"/>
  <c r="AT615" i="8"/>
  <c r="AU615" i="8"/>
  <c r="AS616" i="8"/>
  <c r="AT616" i="8"/>
  <c r="AU616" i="8"/>
  <c r="AS617" i="8"/>
  <c r="AT617" i="8"/>
  <c r="AU617" i="8"/>
  <c r="AS618" i="8"/>
  <c r="AT618" i="8"/>
  <c r="AU618" i="8"/>
  <c r="AS619" i="8"/>
  <c r="AT619" i="8"/>
  <c r="AU619" i="8"/>
  <c r="AS620" i="8"/>
  <c r="AT620" i="8"/>
  <c r="AU620" i="8"/>
  <c r="AS621" i="8"/>
  <c r="AT621" i="8"/>
  <c r="AU621" i="8"/>
  <c r="AS622" i="8"/>
  <c r="AT622" i="8"/>
  <c r="AU622" i="8"/>
  <c r="AS623" i="8"/>
  <c r="AT623" i="8"/>
  <c r="AU623" i="8"/>
  <c r="AS624" i="8"/>
  <c r="AT624" i="8"/>
  <c r="AU624" i="8"/>
  <c r="AS625" i="8"/>
  <c r="AT625" i="8"/>
  <c r="AU625" i="8"/>
  <c r="AS626" i="8"/>
  <c r="AT626" i="8"/>
  <c r="AU626" i="8"/>
  <c r="AS627" i="8"/>
  <c r="AT627" i="8"/>
  <c r="AU627" i="8"/>
  <c r="AS628" i="8"/>
  <c r="AT628" i="8"/>
  <c r="AU628" i="8"/>
  <c r="AS629" i="8"/>
  <c r="AT629" i="8"/>
  <c r="AU629" i="8"/>
  <c r="AS630" i="8"/>
  <c r="AT630" i="8"/>
  <c r="AU630" i="8"/>
  <c r="AS631" i="8"/>
  <c r="AT631" i="8"/>
  <c r="AU631" i="8"/>
  <c r="AS632" i="8"/>
  <c r="AT632" i="8"/>
  <c r="AU632" i="8"/>
  <c r="AS634" i="8"/>
  <c r="AT634" i="8"/>
  <c r="AU634" i="8"/>
  <c r="AS635" i="8"/>
  <c r="AT635" i="8"/>
  <c r="AU635" i="8"/>
  <c r="AS636" i="8"/>
  <c r="AT636" i="8"/>
  <c r="AU636" i="8"/>
  <c r="AS637" i="8"/>
  <c r="AT637" i="8"/>
  <c r="AU637" i="8"/>
  <c r="AS638" i="8"/>
  <c r="AT638" i="8"/>
  <c r="AU638" i="8"/>
  <c r="AS639" i="8"/>
  <c r="AT639" i="8"/>
  <c r="AU639" i="8"/>
  <c r="AS640" i="8"/>
  <c r="AT640" i="8"/>
  <c r="AU640" i="8"/>
  <c r="AS641" i="8"/>
  <c r="AT641" i="8"/>
  <c r="AU641" i="8"/>
  <c r="AS642" i="8"/>
  <c r="AT642" i="8"/>
  <c r="AU642" i="8"/>
  <c r="AS643" i="8"/>
  <c r="AT643" i="8"/>
  <c r="AU643" i="8"/>
  <c r="AS644" i="8"/>
  <c r="AT644" i="8"/>
  <c r="AU644" i="8"/>
  <c r="AS645" i="8"/>
  <c r="AT645" i="8"/>
  <c r="AU645" i="8"/>
  <c r="AS646" i="8"/>
  <c r="AT646" i="8"/>
  <c r="AU646" i="8"/>
  <c r="AS647" i="8"/>
  <c r="AT647" i="8"/>
  <c r="AU647" i="8"/>
  <c r="AS648" i="8"/>
  <c r="AT648" i="8"/>
  <c r="AU648" i="8"/>
  <c r="AS649" i="8"/>
  <c r="AT649" i="8"/>
  <c r="AU649" i="8"/>
  <c r="AS650" i="8"/>
  <c r="AT650" i="8"/>
  <c r="AU650" i="8"/>
  <c r="AS651" i="8"/>
  <c r="AT651" i="8"/>
  <c r="AU651" i="8"/>
  <c r="AS652" i="8"/>
  <c r="AT652" i="8"/>
  <c r="AU652" i="8"/>
  <c r="AS653" i="8"/>
  <c r="AT653" i="8"/>
  <c r="AU653" i="8"/>
  <c r="AS654" i="8"/>
  <c r="AT654" i="8"/>
  <c r="AU654" i="8"/>
  <c r="AS655" i="8"/>
  <c r="AT655" i="8"/>
  <c r="AU655" i="8"/>
  <c r="AS656" i="8"/>
  <c r="AT656" i="8"/>
  <c r="AU656" i="8"/>
  <c r="AS657" i="8"/>
  <c r="AT657" i="8"/>
  <c r="AU657" i="8"/>
  <c r="AS658" i="8"/>
  <c r="AT658" i="8"/>
  <c r="AU658" i="8"/>
  <c r="AS659" i="8"/>
  <c r="AT659" i="8"/>
  <c r="AU659" i="8"/>
  <c r="AS660" i="8"/>
  <c r="AT660" i="8"/>
  <c r="AU660" i="8"/>
  <c r="R535" i="8"/>
  <c r="S535" i="8"/>
  <c r="T535" i="8"/>
  <c r="U535" i="8"/>
  <c r="V535" i="8"/>
  <c r="W535" i="8"/>
  <c r="X535" i="8"/>
  <c r="Y535" i="8"/>
  <c r="Z535" i="8"/>
  <c r="AA535" i="8"/>
  <c r="R536" i="8"/>
  <c r="S536" i="8"/>
  <c r="T536" i="8"/>
  <c r="U536" i="8"/>
  <c r="V536" i="8"/>
  <c r="W536" i="8"/>
  <c r="X536" i="8"/>
  <c r="Y536" i="8"/>
  <c r="Z536" i="8"/>
  <c r="AA536" i="8"/>
  <c r="R537" i="8"/>
  <c r="S537" i="8"/>
  <c r="T537" i="8"/>
  <c r="U537" i="8"/>
  <c r="V537" i="8"/>
  <c r="W537" i="8"/>
  <c r="X537" i="8"/>
  <c r="Y537" i="8"/>
  <c r="Z537" i="8"/>
  <c r="AA537" i="8"/>
  <c r="R538" i="8"/>
  <c r="S538" i="8"/>
  <c r="T538" i="8"/>
  <c r="U538" i="8"/>
  <c r="V538" i="8"/>
  <c r="W538" i="8"/>
  <c r="X538" i="8"/>
  <c r="Y538" i="8"/>
  <c r="Z538" i="8"/>
  <c r="AA538" i="8"/>
  <c r="R539" i="8"/>
  <c r="S539" i="8"/>
  <c r="T539" i="8"/>
  <c r="U539" i="8"/>
  <c r="V539" i="8"/>
  <c r="W539" i="8"/>
  <c r="X539" i="8"/>
  <c r="Y539" i="8"/>
  <c r="Z539" i="8"/>
  <c r="AA539" i="8"/>
  <c r="R540" i="8"/>
  <c r="S540" i="8"/>
  <c r="T540" i="8"/>
  <c r="U540" i="8"/>
  <c r="V540" i="8"/>
  <c r="W540" i="8"/>
  <c r="X540" i="8"/>
  <c r="Y540" i="8"/>
  <c r="Z540" i="8"/>
  <c r="AA540" i="8"/>
  <c r="R541" i="8"/>
  <c r="S541" i="8"/>
  <c r="T541" i="8"/>
  <c r="U541" i="8"/>
  <c r="V541" i="8"/>
  <c r="W541" i="8"/>
  <c r="X541" i="8"/>
  <c r="Y541" i="8"/>
  <c r="Z541" i="8"/>
  <c r="AA541" i="8"/>
  <c r="R542" i="8"/>
  <c r="S542" i="8"/>
  <c r="T542" i="8"/>
  <c r="U542" i="8"/>
  <c r="V542" i="8"/>
  <c r="W542" i="8"/>
  <c r="X542" i="8"/>
  <c r="Y542" i="8"/>
  <c r="Z542" i="8"/>
  <c r="AA542" i="8"/>
  <c r="R543" i="8"/>
  <c r="S543" i="8"/>
  <c r="T543" i="8"/>
  <c r="U543" i="8"/>
  <c r="V543" i="8"/>
  <c r="W543" i="8"/>
  <c r="X543" i="8"/>
  <c r="Y543" i="8"/>
  <c r="Z543" i="8"/>
  <c r="AA543" i="8"/>
  <c r="R544" i="8"/>
  <c r="S544" i="8"/>
  <c r="T544" i="8"/>
  <c r="U544" i="8"/>
  <c r="V544" i="8"/>
  <c r="W544" i="8"/>
  <c r="X544" i="8"/>
  <c r="Y544" i="8"/>
  <c r="Z544" i="8"/>
  <c r="AA544" i="8"/>
  <c r="R545" i="8"/>
  <c r="S545" i="8"/>
  <c r="T545" i="8"/>
  <c r="U545" i="8"/>
  <c r="V545" i="8"/>
  <c r="W545" i="8"/>
  <c r="X545" i="8"/>
  <c r="Y545" i="8"/>
  <c r="Z545" i="8"/>
  <c r="AA545" i="8"/>
  <c r="R546" i="8"/>
  <c r="S546" i="8"/>
  <c r="T546" i="8"/>
  <c r="U546" i="8"/>
  <c r="V546" i="8"/>
  <c r="W546" i="8"/>
  <c r="X546" i="8"/>
  <c r="Y546" i="8"/>
  <c r="Z546" i="8"/>
  <c r="AA546" i="8"/>
  <c r="R547" i="8"/>
  <c r="S547" i="8"/>
  <c r="T547" i="8"/>
  <c r="U547" i="8"/>
  <c r="V547" i="8"/>
  <c r="W547" i="8"/>
  <c r="X547" i="8"/>
  <c r="Y547" i="8"/>
  <c r="Z547" i="8"/>
  <c r="AA547" i="8"/>
  <c r="R548" i="8"/>
  <c r="S548" i="8"/>
  <c r="T548" i="8"/>
  <c r="U548" i="8"/>
  <c r="V548" i="8"/>
  <c r="W548" i="8"/>
  <c r="X548" i="8"/>
  <c r="Y548" i="8"/>
  <c r="Z548" i="8"/>
  <c r="AA548" i="8"/>
  <c r="R549" i="8"/>
  <c r="S549" i="8"/>
  <c r="T549" i="8"/>
  <c r="U549" i="8"/>
  <c r="V549" i="8"/>
  <c r="W549" i="8"/>
  <c r="X549" i="8"/>
  <c r="Y549" i="8"/>
  <c r="Z549" i="8"/>
  <c r="AA549" i="8"/>
  <c r="R550" i="8"/>
  <c r="S550" i="8"/>
  <c r="T550" i="8"/>
  <c r="U550" i="8"/>
  <c r="V550" i="8"/>
  <c r="W550" i="8"/>
  <c r="X550" i="8"/>
  <c r="Y550" i="8"/>
  <c r="Z550" i="8"/>
  <c r="AA550" i="8"/>
  <c r="R551" i="8"/>
  <c r="S551" i="8"/>
  <c r="T551" i="8"/>
  <c r="U551" i="8"/>
  <c r="V551" i="8"/>
  <c r="W551" i="8"/>
  <c r="X551" i="8"/>
  <c r="Y551" i="8"/>
  <c r="Z551" i="8"/>
  <c r="AA551" i="8"/>
  <c r="R552" i="8"/>
  <c r="S552" i="8"/>
  <c r="T552" i="8"/>
  <c r="U552" i="8"/>
  <c r="V552" i="8"/>
  <c r="W552" i="8"/>
  <c r="X552" i="8"/>
  <c r="Y552" i="8"/>
  <c r="Z552" i="8"/>
  <c r="AA552" i="8"/>
  <c r="R553" i="8"/>
  <c r="S553" i="8"/>
  <c r="T553" i="8"/>
  <c r="U553" i="8"/>
  <c r="V553" i="8"/>
  <c r="W553" i="8"/>
  <c r="X553" i="8"/>
  <c r="Y553" i="8"/>
  <c r="Z553" i="8"/>
  <c r="AA553" i="8"/>
  <c r="R554" i="8"/>
  <c r="S554" i="8"/>
  <c r="T554" i="8"/>
  <c r="U554" i="8"/>
  <c r="V554" i="8"/>
  <c r="W554" i="8"/>
  <c r="X554" i="8"/>
  <c r="Y554" i="8"/>
  <c r="Z554" i="8"/>
  <c r="AA554" i="8"/>
  <c r="R555" i="8"/>
  <c r="S555" i="8"/>
  <c r="T555" i="8"/>
  <c r="U555" i="8"/>
  <c r="V555" i="8"/>
  <c r="W555" i="8"/>
  <c r="X555" i="8"/>
  <c r="Y555" i="8"/>
  <c r="Z555" i="8"/>
  <c r="AA555" i="8"/>
  <c r="R556" i="8"/>
  <c r="S556" i="8"/>
  <c r="T556" i="8"/>
  <c r="U556" i="8"/>
  <c r="V556" i="8"/>
  <c r="W556" i="8"/>
  <c r="X556" i="8"/>
  <c r="Y556" i="8"/>
  <c r="Z556" i="8"/>
  <c r="AA556" i="8"/>
  <c r="R557" i="8"/>
  <c r="S557" i="8"/>
  <c r="T557" i="8"/>
  <c r="U557" i="8"/>
  <c r="V557" i="8"/>
  <c r="W557" i="8"/>
  <c r="X557" i="8"/>
  <c r="Y557" i="8"/>
  <c r="Z557" i="8"/>
  <c r="AA557" i="8"/>
  <c r="R558" i="8"/>
  <c r="S558" i="8"/>
  <c r="T558" i="8"/>
  <c r="U558" i="8"/>
  <c r="V558" i="8"/>
  <c r="W558" i="8"/>
  <c r="X558" i="8"/>
  <c r="Y558" i="8"/>
  <c r="Z558" i="8"/>
  <c r="AA558" i="8"/>
  <c r="R559" i="8"/>
  <c r="S559" i="8"/>
  <c r="T559" i="8"/>
  <c r="U559" i="8"/>
  <c r="V559" i="8"/>
  <c r="W559" i="8"/>
  <c r="X559" i="8"/>
  <c r="Y559" i="8"/>
  <c r="Z559" i="8"/>
  <c r="AA559" i="8"/>
  <c r="R560" i="8"/>
  <c r="S560" i="8"/>
  <c r="T560" i="8"/>
  <c r="U560" i="8"/>
  <c r="V560" i="8"/>
  <c r="W560" i="8"/>
  <c r="X560" i="8"/>
  <c r="Y560" i="8"/>
  <c r="Z560" i="8"/>
  <c r="AA560" i="8"/>
  <c r="R561" i="8"/>
  <c r="S561" i="8"/>
  <c r="T561" i="8"/>
  <c r="U561" i="8"/>
  <c r="V561" i="8"/>
  <c r="W561" i="8"/>
  <c r="X561" i="8"/>
  <c r="Y561" i="8"/>
  <c r="Z561" i="8"/>
  <c r="AA561" i="8"/>
  <c r="R562" i="8"/>
  <c r="S562" i="8"/>
  <c r="T562" i="8"/>
  <c r="U562" i="8"/>
  <c r="V562" i="8"/>
  <c r="W562" i="8"/>
  <c r="X562" i="8"/>
  <c r="Y562" i="8"/>
  <c r="Z562" i="8"/>
  <c r="AA562" i="8"/>
  <c r="R563" i="8"/>
  <c r="S563" i="8"/>
  <c r="T563" i="8"/>
  <c r="U563" i="8"/>
  <c r="V563" i="8"/>
  <c r="W563" i="8"/>
  <c r="X563" i="8"/>
  <c r="Y563" i="8"/>
  <c r="Z563" i="8"/>
  <c r="AA563" i="8"/>
  <c r="R564" i="8"/>
  <c r="S564" i="8"/>
  <c r="T564" i="8"/>
  <c r="U564" i="8"/>
  <c r="V564" i="8"/>
  <c r="W564" i="8"/>
  <c r="X564" i="8"/>
  <c r="Y564" i="8"/>
  <c r="Z564" i="8"/>
  <c r="AA564" i="8"/>
  <c r="R565" i="8"/>
  <c r="S565" i="8"/>
  <c r="T565" i="8"/>
  <c r="U565" i="8"/>
  <c r="V565" i="8"/>
  <c r="W565" i="8"/>
  <c r="X565" i="8"/>
  <c r="Y565" i="8"/>
  <c r="Z565" i="8"/>
  <c r="AA565" i="8"/>
  <c r="R566" i="8"/>
  <c r="S566" i="8"/>
  <c r="T566" i="8"/>
  <c r="U566" i="8"/>
  <c r="V566" i="8"/>
  <c r="W566" i="8"/>
  <c r="X566" i="8"/>
  <c r="Y566" i="8"/>
  <c r="Z566" i="8"/>
  <c r="AA566" i="8"/>
  <c r="R567" i="8"/>
  <c r="S567" i="8"/>
  <c r="T567" i="8"/>
  <c r="U567" i="8"/>
  <c r="V567" i="8"/>
  <c r="W567" i="8"/>
  <c r="X567" i="8"/>
  <c r="Y567" i="8"/>
  <c r="Z567" i="8"/>
  <c r="AA567" i="8"/>
  <c r="R568" i="8"/>
  <c r="S568" i="8"/>
  <c r="T568" i="8"/>
  <c r="U568" i="8"/>
  <c r="V568" i="8"/>
  <c r="W568" i="8"/>
  <c r="X568" i="8"/>
  <c r="Y568" i="8"/>
  <c r="Z568" i="8"/>
  <c r="AA568" i="8"/>
  <c r="R569" i="8"/>
  <c r="S569" i="8"/>
  <c r="T569" i="8"/>
  <c r="U569" i="8"/>
  <c r="V569" i="8"/>
  <c r="W569" i="8"/>
  <c r="X569" i="8"/>
  <c r="Y569" i="8"/>
  <c r="Z569" i="8"/>
  <c r="AA569" i="8"/>
  <c r="R570" i="8"/>
  <c r="S570" i="8"/>
  <c r="T570" i="8"/>
  <c r="U570" i="8"/>
  <c r="V570" i="8"/>
  <c r="W570" i="8"/>
  <c r="X570" i="8"/>
  <c r="Y570" i="8"/>
  <c r="Z570" i="8"/>
  <c r="AA570" i="8"/>
  <c r="R571" i="8"/>
  <c r="S571" i="8"/>
  <c r="T571" i="8"/>
  <c r="U571" i="8"/>
  <c r="V571" i="8"/>
  <c r="W571" i="8"/>
  <c r="X571" i="8"/>
  <c r="Y571" i="8"/>
  <c r="Z571" i="8"/>
  <c r="AA571" i="8"/>
  <c r="R572" i="8"/>
  <c r="S572" i="8"/>
  <c r="T572" i="8"/>
  <c r="U572" i="8"/>
  <c r="V572" i="8"/>
  <c r="W572" i="8"/>
  <c r="X572" i="8"/>
  <c r="Y572" i="8"/>
  <c r="Z572" i="8"/>
  <c r="AA572" i="8"/>
  <c r="R573" i="8"/>
  <c r="S573" i="8"/>
  <c r="T573" i="8"/>
  <c r="U573" i="8"/>
  <c r="V573" i="8"/>
  <c r="W573" i="8"/>
  <c r="X573" i="8"/>
  <c r="Y573" i="8"/>
  <c r="Z573" i="8"/>
  <c r="AA573" i="8"/>
  <c r="R574" i="8"/>
  <c r="S574" i="8"/>
  <c r="T574" i="8"/>
  <c r="U574" i="8"/>
  <c r="V574" i="8"/>
  <c r="W574" i="8"/>
  <c r="X574" i="8"/>
  <c r="Y574" i="8"/>
  <c r="Z574" i="8"/>
  <c r="AA574" i="8"/>
  <c r="R575" i="8"/>
  <c r="S575" i="8"/>
  <c r="T575" i="8"/>
  <c r="U575" i="8"/>
  <c r="V575" i="8"/>
  <c r="W575" i="8"/>
  <c r="X575" i="8"/>
  <c r="Y575" i="8"/>
  <c r="Z575" i="8"/>
  <c r="AA575" i="8"/>
  <c r="R576" i="8"/>
  <c r="S576" i="8"/>
  <c r="T576" i="8"/>
  <c r="U576" i="8"/>
  <c r="V576" i="8"/>
  <c r="W576" i="8"/>
  <c r="X576" i="8"/>
  <c r="Y576" i="8"/>
  <c r="Z576" i="8"/>
  <c r="AA576" i="8"/>
  <c r="R577" i="8"/>
  <c r="S577" i="8"/>
  <c r="T577" i="8"/>
  <c r="U577" i="8"/>
  <c r="V577" i="8"/>
  <c r="W577" i="8"/>
  <c r="X577" i="8"/>
  <c r="Y577" i="8"/>
  <c r="Z577" i="8"/>
  <c r="AA577" i="8"/>
  <c r="R578" i="8"/>
  <c r="S578" i="8"/>
  <c r="T578" i="8"/>
  <c r="U578" i="8"/>
  <c r="V578" i="8"/>
  <c r="W578" i="8"/>
  <c r="X578" i="8"/>
  <c r="Y578" i="8"/>
  <c r="Z578" i="8"/>
  <c r="AA578" i="8"/>
  <c r="R579" i="8"/>
  <c r="S579" i="8"/>
  <c r="T579" i="8"/>
  <c r="U579" i="8"/>
  <c r="V579" i="8"/>
  <c r="W579" i="8"/>
  <c r="X579" i="8"/>
  <c r="Y579" i="8"/>
  <c r="Z579" i="8"/>
  <c r="AA579" i="8"/>
  <c r="R580" i="8"/>
  <c r="S580" i="8"/>
  <c r="T580" i="8"/>
  <c r="U580" i="8"/>
  <c r="V580" i="8"/>
  <c r="W580" i="8"/>
  <c r="X580" i="8"/>
  <c r="Y580" i="8"/>
  <c r="Z580" i="8"/>
  <c r="AA580" i="8"/>
  <c r="R581" i="8"/>
  <c r="S581" i="8"/>
  <c r="T581" i="8"/>
  <c r="U581" i="8"/>
  <c r="V581" i="8"/>
  <c r="W581" i="8"/>
  <c r="X581" i="8"/>
  <c r="Y581" i="8"/>
  <c r="Z581" i="8"/>
  <c r="AA581" i="8"/>
  <c r="R582" i="8"/>
  <c r="S582" i="8"/>
  <c r="T582" i="8"/>
  <c r="U582" i="8"/>
  <c r="V582" i="8"/>
  <c r="W582" i="8"/>
  <c r="X582" i="8"/>
  <c r="Y582" i="8"/>
  <c r="Z582" i="8"/>
  <c r="AA582" i="8"/>
  <c r="R583" i="8"/>
  <c r="S583" i="8"/>
  <c r="T583" i="8"/>
  <c r="U583" i="8"/>
  <c r="V583" i="8"/>
  <c r="W583" i="8"/>
  <c r="X583" i="8"/>
  <c r="Y583" i="8"/>
  <c r="Z583" i="8"/>
  <c r="AA583" i="8"/>
  <c r="AA534" i="8"/>
  <c r="Z534" i="8"/>
  <c r="Y534" i="8"/>
  <c r="X534" i="8"/>
  <c r="W534" i="8"/>
  <c r="V534" i="8"/>
  <c r="U534" i="8"/>
  <c r="T534" i="8"/>
  <c r="S534" i="8"/>
  <c r="R534" i="8"/>
  <c r="AS54" i="8"/>
  <c r="AT54" i="8"/>
  <c r="AU54" i="8"/>
  <c r="AS56" i="8"/>
  <c r="AT56" i="8"/>
  <c r="AU56" i="8"/>
  <c r="AS57" i="8"/>
  <c r="AT57" i="8"/>
  <c r="AU57" i="8"/>
  <c r="AS58" i="8"/>
  <c r="AT58" i="8"/>
  <c r="AU58" i="8"/>
  <c r="AS59" i="8"/>
  <c r="AT59" i="8"/>
  <c r="AU59" i="8"/>
  <c r="AS60" i="8"/>
  <c r="AT60" i="8"/>
  <c r="AU60" i="8"/>
  <c r="AS61" i="8"/>
  <c r="AT61" i="8"/>
  <c r="AU61" i="8"/>
  <c r="AS62" i="8"/>
  <c r="AT62" i="8"/>
  <c r="AU62" i="8"/>
  <c r="AS63" i="8"/>
  <c r="AT63" i="8"/>
  <c r="AU63" i="8"/>
  <c r="AS64" i="8"/>
  <c r="AT64" i="8"/>
  <c r="AU64" i="8"/>
  <c r="AS65" i="8"/>
  <c r="AT65" i="8"/>
  <c r="AU65" i="8"/>
  <c r="AS66" i="8"/>
  <c r="AT66" i="8"/>
  <c r="AU66" i="8"/>
  <c r="AS67" i="8"/>
  <c r="AT67" i="8"/>
  <c r="AU67" i="8"/>
  <c r="AS68" i="8"/>
  <c r="AT68" i="8"/>
  <c r="AU68" i="8"/>
  <c r="AS69" i="8"/>
  <c r="AT69" i="8"/>
  <c r="AU69" i="8"/>
  <c r="AS70" i="8"/>
  <c r="AT70" i="8"/>
  <c r="AU70" i="8"/>
  <c r="AS71" i="8"/>
  <c r="AT71" i="8"/>
  <c r="AU71" i="8"/>
  <c r="AS72" i="8"/>
  <c r="AT72" i="8"/>
  <c r="AU72" i="8"/>
  <c r="AS73" i="8"/>
  <c r="AT73" i="8"/>
  <c r="AU73" i="8"/>
  <c r="AS74" i="8"/>
  <c r="AT74" i="8"/>
  <c r="AU74" i="8"/>
  <c r="AS75" i="8"/>
  <c r="AT75" i="8"/>
  <c r="AU75" i="8"/>
  <c r="AS76" i="8"/>
  <c r="AT76" i="8"/>
  <c r="AU76" i="8"/>
  <c r="AS77" i="8"/>
  <c r="AT77" i="8"/>
  <c r="AU77" i="8"/>
  <c r="AS78" i="8"/>
  <c r="AT78" i="8"/>
  <c r="AU78" i="8"/>
  <c r="AS80" i="8"/>
  <c r="AT80" i="8"/>
  <c r="AU80" i="8"/>
  <c r="AS81" i="8"/>
  <c r="AT81" i="8"/>
  <c r="AU81" i="8"/>
  <c r="AS82" i="8"/>
  <c r="AT82" i="8"/>
  <c r="AU82" i="8"/>
  <c r="AS83" i="8"/>
  <c r="AT83" i="8"/>
  <c r="AU83" i="8"/>
  <c r="AS84" i="8"/>
  <c r="AT84" i="8"/>
  <c r="AU84" i="8"/>
  <c r="AS85" i="8"/>
  <c r="AT85" i="8"/>
  <c r="AU85" i="8"/>
  <c r="AS86" i="8"/>
  <c r="AT86" i="8"/>
  <c r="AU86" i="8"/>
  <c r="AS87" i="8"/>
  <c r="AT87" i="8"/>
  <c r="AU87" i="8"/>
  <c r="AS88" i="8"/>
  <c r="AT88" i="8"/>
  <c r="AU88" i="8"/>
  <c r="AS89" i="8"/>
  <c r="AT89" i="8"/>
  <c r="AU89" i="8"/>
  <c r="AS90" i="8"/>
  <c r="AT90" i="8"/>
  <c r="AU90" i="8"/>
  <c r="AS91" i="8"/>
  <c r="AT91" i="8"/>
  <c r="AU91" i="8"/>
  <c r="AS92" i="8"/>
  <c r="AT92" i="8"/>
  <c r="AU92" i="8"/>
  <c r="AS93" i="8"/>
  <c r="AT93" i="8"/>
  <c r="AU93" i="8"/>
  <c r="AS95" i="8"/>
  <c r="AT95" i="8"/>
  <c r="AU95" i="8"/>
  <c r="AS96" i="8"/>
  <c r="AT96" i="8"/>
  <c r="AU96" i="8"/>
  <c r="AS97" i="8"/>
  <c r="AT97" i="8"/>
  <c r="AU97" i="8"/>
  <c r="AS98" i="8"/>
  <c r="AT98" i="8"/>
  <c r="AU98" i="8"/>
  <c r="AS99" i="8"/>
  <c r="AT99" i="8"/>
  <c r="AU99" i="8"/>
  <c r="AS100" i="8"/>
  <c r="AT100" i="8"/>
  <c r="AU100" i="8"/>
  <c r="AS101" i="8"/>
  <c r="AT101" i="8"/>
  <c r="AU101" i="8"/>
  <c r="AS102" i="8"/>
  <c r="AT102" i="8"/>
  <c r="AU102" i="8"/>
  <c r="AS103" i="8"/>
  <c r="AT103" i="8"/>
  <c r="AU103" i="8"/>
  <c r="AS105" i="8"/>
  <c r="AT105" i="8"/>
  <c r="AU105" i="8"/>
  <c r="AS106" i="8"/>
  <c r="AT106" i="8"/>
  <c r="AU106" i="8"/>
  <c r="AS107" i="8"/>
  <c r="AT107" i="8"/>
  <c r="AU107" i="8"/>
  <c r="AS108" i="8"/>
  <c r="AT108" i="8"/>
  <c r="AU108" i="8"/>
  <c r="AS109" i="8"/>
  <c r="AT109" i="8"/>
  <c r="AU109" i="8"/>
  <c r="AS110" i="8"/>
  <c r="AT110" i="8"/>
  <c r="AU110" i="8"/>
  <c r="AS111" i="8"/>
  <c r="AT111" i="8"/>
  <c r="AU111" i="8"/>
  <c r="AS112" i="8"/>
  <c r="AT112" i="8"/>
  <c r="AU112" i="8"/>
  <c r="AS113" i="8"/>
  <c r="AT113" i="8"/>
  <c r="AU113" i="8"/>
  <c r="AS114" i="8"/>
  <c r="AT114" i="8"/>
  <c r="AU114" i="8"/>
  <c r="AS115" i="8"/>
  <c r="AT115" i="8"/>
  <c r="AU115" i="8"/>
  <c r="AS116" i="8"/>
  <c r="AT116" i="8"/>
  <c r="AU116" i="8"/>
  <c r="AS117" i="8"/>
  <c r="AT117" i="8"/>
  <c r="AU117" i="8"/>
  <c r="AS118" i="8"/>
  <c r="AT118" i="8"/>
  <c r="AU118" i="8"/>
  <c r="AS119" i="8"/>
  <c r="AT119" i="8"/>
  <c r="AU119" i="8"/>
  <c r="AS120" i="8"/>
  <c r="AT120" i="8"/>
  <c r="AU120" i="8"/>
  <c r="AS121" i="8"/>
  <c r="AT121" i="8"/>
  <c r="AU121" i="8"/>
  <c r="AS122" i="8"/>
  <c r="AT122" i="8"/>
  <c r="AU122" i="8"/>
  <c r="AS124" i="8"/>
  <c r="AT124" i="8"/>
  <c r="AU124" i="8"/>
  <c r="AS125" i="8"/>
  <c r="AT125" i="8"/>
  <c r="AU125" i="8"/>
  <c r="AS126" i="8"/>
  <c r="AT126" i="8"/>
  <c r="AU126" i="8"/>
  <c r="AS127" i="8"/>
  <c r="AT127" i="8"/>
  <c r="AU127" i="8"/>
  <c r="AS128" i="8"/>
  <c r="AT128" i="8"/>
  <c r="AU128" i="8"/>
  <c r="AS129" i="8"/>
  <c r="AT129" i="8"/>
  <c r="AU129" i="8"/>
  <c r="AS130" i="8"/>
  <c r="AT130" i="8"/>
  <c r="AU130" i="8"/>
  <c r="AS131" i="8"/>
  <c r="AT131" i="8"/>
  <c r="AU131" i="8"/>
  <c r="AS132" i="8"/>
  <c r="AT132" i="8"/>
  <c r="AU132" i="8"/>
  <c r="AS133" i="8"/>
  <c r="AT133" i="8"/>
  <c r="AU133" i="8"/>
  <c r="AS134" i="8"/>
  <c r="AT134" i="8"/>
  <c r="AU134" i="8"/>
  <c r="AS135" i="8"/>
  <c r="AT135" i="8"/>
  <c r="AU135" i="8"/>
  <c r="AS136" i="8"/>
  <c r="AT136" i="8"/>
  <c r="AU136" i="8"/>
  <c r="AS137" i="8"/>
  <c r="AT137" i="8"/>
  <c r="AU137" i="8"/>
  <c r="AS138" i="8"/>
  <c r="AT138" i="8"/>
  <c r="AU138" i="8"/>
  <c r="AS139" i="8"/>
  <c r="AT139" i="8"/>
  <c r="AU139" i="8"/>
  <c r="AS141" i="8"/>
  <c r="AT141" i="8"/>
  <c r="AU141" i="8"/>
  <c r="AS142" i="8"/>
  <c r="AT142" i="8"/>
  <c r="AU142" i="8"/>
  <c r="AS143" i="8"/>
  <c r="AT143" i="8"/>
  <c r="AU143" i="8"/>
  <c r="AS144" i="8"/>
  <c r="AT144" i="8"/>
  <c r="AU144" i="8"/>
  <c r="AS145" i="8"/>
  <c r="AT145" i="8"/>
  <c r="AU145" i="8"/>
  <c r="AS146" i="8"/>
  <c r="AT146" i="8"/>
  <c r="AU146" i="8"/>
  <c r="AS147" i="8"/>
  <c r="AT147" i="8"/>
  <c r="AU147" i="8"/>
  <c r="AS148" i="8"/>
  <c r="AT148" i="8"/>
  <c r="AU148" i="8"/>
  <c r="AS149" i="8"/>
  <c r="AT149" i="8"/>
  <c r="AU149" i="8"/>
  <c r="AS150" i="8"/>
  <c r="AT150" i="8"/>
  <c r="AU150" i="8"/>
  <c r="AS151" i="8"/>
  <c r="AT151" i="8"/>
  <c r="AU151" i="8"/>
  <c r="AS152" i="8"/>
  <c r="AT152" i="8"/>
  <c r="AU152" i="8"/>
  <c r="AS154" i="8"/>
  <c r="AT154" i="8"/>
  <c r="AU154" i="8"/>
  <c r="AS155" i="8"/>
  <c r="AT155" i="8"/>
  <c r="AU155" i="8"/>
  <c r="AS156" i="8"/>
  <c r="AT156" i="8"/>
  <c r="AU156" i="8"/>
  <c r="AS157" i="8"/>
  <c r="AT157" i="8"/>
  <c r="AU157" i="8"/>
  <c r="AS158" i="8"/>
  <c r="AT158" i="8"/>
  <c r="AU158" i="8"/>
  <c r="AS159" i="8"/>
  <c r="AT159" i="8"/>
  <c r="AU159" i="8"/>
  <c r="AS160" i="8"/>
  <c r="AT160" i="8"/>
  <c r="AU160" i="8"/>
  <c r="AS161" i="8"/>
  <c r="AT161" i="8"/>
  <c r="AU161" i="8"/>
  <c r="AS162" i="8"/>
  <c r="AT162" i="8"/>
  <c r="AU162" i="8"/>
  <c r="AS163" i="8"/>
  <c r="AT163" i="8"/>
  <c r="AU163" i="8"/>
  <c r="AS164" i="8"/>
  <c r="AT164" i="8"/>
  <c r="AU164" i="8"/>
  <c r="AS165" i="8"/>
  <c r="AT165" i="8"/>
  <c r="AU165" i="8"/>
  <c r="AS166" i="8"/>
  <c r="AT166" i="8"/>
  <c r="AU166" i="8"/>
  <c r="AS167" i="8"/>
  <c r="AT167" i="8"/>
  <c r="AU167" i="8"/>
  <c r="AS168" i="8"/>
  <c r="AT168" i="8"/>
  <c r="AU168" i="8"/>
  <c r="AS169" i="8"/>
  <c r="AT169" i="8"/>
  <c r="AU169" i="8"/>
  <c r="AS170" i="8"/>
  <c r="AT170" i="8"/>
  <c r="AU170" i="8"/>
  <c r="AS171" i="8"/>
  <c r="AT171" i="8"/>
  <c r="AU171" i="8"/>
  <c r="AS172" i="8"/>
  <c r="AT172" i="8"/>
  <c r="AU172" i="8"/>
  <c r="AS173" i="8"/>
  <c r="AT173" i="8"/>
  <c r="AU173" i="8"/>
  <c r="AS174" i="8"/>
  <c r="AT174" i="8"/>
  <c r="AU174" i="8"/>
  <c r="AS175" i="8"/>
  <c r="AT175" i="8"/>
  <c r="AU175" i="8"/>
  <c r="AS176" i="8"/>
  <c r="AT176" i="8"/>
  <c r="AU176" i="8"/>
  <c r="AS177" i="8"/>
  <c r="AT177" i="8"/>
  <c r="AU177" i="8"/>
  <c r="AS178" i="8"/>
  <c r="AT178" i="8"/>
  <c r="AU178" i="8"/>
  <c r="AS179" i="8"/>
  <c r="AT179" i="8"/>
  <c r="AU179" i="8"/>
  <c r="AS180" i="8"/>
  <c r="AT180" i="8"/>
  <c r="AU180" i="8"/>
  <c r="AS181" i="8"/>
  <c r="AT181" i="8"/>
  <c r="AU181" i="8"/>
  <c r="AS182" i="8"/>
  <c r="AT182" i="8"/>
  <c r="AU182" i="8"/>
  <c r="AS183" i="8"/>
  <c r="AT183" i="8"/>
  <c r="AU183" i="8"/>
  <c r="AS184" i="8"/>
  <c r="AT184" i="8"/>
  <c r="AU184" i="8"/>
  <c r="AS185" i="8"/>
  <c r="AT185" i="8"/>
  <c r="AU185" i="8"/>
  <c r="AS186" i="8"/>
  <c r="AT186" i="8"/>
  <c r="AU186" i="8"/>
  <c r="AS187" i="8"/>
  <c r="AT187" i="8"/>
  <c r="AU187" i="8"/>
  <c r="AS188" i="8"/>
  <c r="AT188" i="8"/>
  <c r="AU188" i="8"/>
  <c r="AS189" i="8"/>
  <c r="AT189" i="8"/>
  <c r="AU189" i="8"/>
  <c r="AS190" i="8"/>
  <c r="AT190" i="8"/>
  <c r="AU190" i="8"/>
  <c r="AS191" i="8"/>
  <c r="AT191" i="8"/>
  <c r="AU191" i="8"/>
  <c r="AS192" i="8"/>
  <c r="AT192" i="8"/>
  <c r="AU192" i="8"/>
  <c r="AS193" i="8"/>
  <c r="AT193" i="8"/>
  <c r="AU193" i="8"/>
  <c r="AS194" i="8"/>
  <c r="AT194" i="8"/>
  <c r="AU194" i="8"/>
  <c r="AS195" i="8"/>
  <c r="AT195" i="8"/>
  <c r="AU195" i="8"/>
  <c r="AS196" i="8"/>
  <c r="AT196" i="8"/>
  <c r="AU196" i="8"/>
  <c r="AS197" i="8"/>
  <c r="AT197" i="8"/>
  <c r="AU197" i="8"/>
  <c r="AS198" i="8"/>
  <c r="AT198" i="8"/>
  <c r="AU198" i="8"/>
  <c r="AS199" i="8"/>
  <c r="AT199" i="8"/>
  <c r="AU199" i="8"/>
  <c r="AS200" i="8"/>
  <c r="AT200" i="8"/>
  <c r="AU200" i="8"/>
  <c r="AS201" i="8"/>
  <c r="AT201" i="8"/>
  <c r="AU201" i="8"/>
  <c r="AS202" i="8"/>
  <c r="AT202" i="8"/>
  <c r="AU202" i="8"/>
  <c r="AS203" i="8"/>
  <c r="AT203" i="8"/>
  <c r="AU203" i="8"/>
  <c r="AS204" i="8"/>
  <c r="AT204" i="8"/>
  <c r="AU204" i="8"/>
  <c r="AS205" i="8"/>
  <c r="AT205" i="8"/>
  <c r="AU205" i="8"/>
  <c r="AS206" i="8"/>
  <c r="AT206" i="8"/>
  <c r="AU206" i="8"/>
  <c r="AS207" i="8"/>
  <c r="AT207" i="8"/>
  <c r="AU207" i="8"/>
  <c r="AS208" i="8"/>
  <c r="AT208" i="8"/>
  <c r="AU208" i="8"/>
  <c r="AS209" i="8"/>
  <c r="AT209" i="8"/>
  <c r="AU209" i="8"/>
  <c r="AS210" i="8"/>
  <c r="AT210" i="8"/>
  <c r="AU210" i="8"/>
  <c r="AS211" i="8"/>
  <c r="AT211" i="8"/>
  <c r="AU211" i="8"/>
  <c r="AS212" i="8"/>
  <c r="AT212" i="8"/>
  <c r="AU212" i="8"/>
  <c r="AS213" i="8"/>
  <c r="AT213" i="8"/>
  <c r="AU213" i="8"/>
  <c r="AS214" i="8"/>
  <c r="AT214" i="8"/>
  <c r="AU214" i="8"/>
  <c r="AS215" i="8"/>
  <c r="AT215" i="8"/>
  <c r="AU215" i="8"/>
  <c r="AS216" i="8"/>
  <c r="AT216" i="8"/>
  <c r="AU216" i="8"/>
  <c r="AS217" i="8"/>
  <c r="AT217" i="8"/>
  <c r="AU217" i="8"/>
  <c r="AS218" i="8"/>
  <c r="AT218" i="8"/>
  <c r="AU218" i="8"/>
  <c r="AS219" i="8"/>
  <c r="AT219" i="8"/>
  <c r="AU219" i="8"/>
  <c r="AS220" i="8"/>
  <c r="AT220" i="8"/>
  <c r="AU220" i="8"/>
  <c r="AS221" i="8"/>
  <c r="AT221" i="8"/>
  <c r="AU221" i="8"/>
  <c r="AS222" i="8"/>
  <c r="AT222" i="8"/>
  <c r="AU222" i="8"/>
  <c r="AS223" i="8"/>
  <c r="AT223" i="8"/>
  <c r="AU223" i="8"/>
  <c r="AS224" i="8"/>
  <c r="AT224" i="8"/>
  <c r="AU224" i="8"/>
  <c r="AS225" i="8"/>
  <c r="AT225" i="8"/>
  <c r="AU225" i="8"/>
  <c r="AS226" i="8"/>
  <c r="AT226" i="8"/>
  <c r="AU226" i="8"/>
  <c r="AS227" i="8"/>
  <c r="AT227" i="8"/>
  <c r="AU227" i="8"/>
  <c r="AS228" i="8"/>
  <c r="AT228" i="8"/>
  <c r="AU228" i="8"/>
  <c r="AS229" i="8"/>
  <c r="AT229" i="8"/>
  <c r="AU229" i="8"/>
  <c r="AS230" i="8"/>
  <c r="AT230" i="8"/>
  <c r="AU230" i="8"/>
  <c r="AS231" i="8"/>
  <c r="AT231" i="8"/>
  <c r="AU231" i="8"/>
  <c r="AS232" i="8"/>
  <c r="AT232" i="8"/>
  <c r="AU232" i="8"/>
  <c r="AS233" i="8"/>
  <c r="AT233" i="8"/>
  <c r="AU233" i="8"/>
  <c r="AS234" i="8"/>
  <c r="AT234" i="8"/>
  <c r="AU234" i="8"/>
  <c r="AS235" i="8"/>
  <c r="AT235" i="8"/>
  <c r="AU235" i="8"/>
  <c r="AS236" i="8"/>
  <c r="AT236" i="8"/>
  <c r="AU236" i="8"/>
  <c r="AS237" i="8"/>
  <c r="AT237" i="8"/>
  <c r="AU237" i="8"/>
  <c r="AS238" i="8"/>
  <c r="AT238" i="8"/>
  <c r="AU238" i="8"/>
  <c r="AS239" i="8"/>
  <c r="AT239" i="8"/>
  <c r="AU239" i="8"/>
  <c r="AS240" i="8"/>
  <c r="AT240" i="8"/>
  <c r="AU240" i="8"/>
  <c r="AS241" i="8"/>
  <c r="AT241" i="8"/>
  <c r="AU241" i="8"/>
  <c r="AS242" i="8"/>
  <c r="AT242" i="8"/>
  <c r="AU242" i="8"/>
  <c r="AS243" i="8"/>
  <c r="AT243" i="8"/>
  <c r="AU243" i="8"/>
  <c r="AS244" i="8"/>
  <c r="AT244" i="8"/>
  <c r="AU244" i="8"/>
  <c r="AS245" i="8"/>
  <c r="AT245" i="8"/>
  <c r="AU245" i="8"/>
  <c r="AS246" i="8"/>
  <c r="AT246" i="8"/>
  <c r="AU246" i="8"/>
  <c r="AS247" i="8"/>
  <c r="AT247" i="8"/>
  <c r="AU247" i="8"/>
  <c r="AS248" i="8"/>
  <c r="AT248" i="8"/>
  <c r="AU248" i="8"/>
  <c r="AS249" i="8"/>
  <c r="AT249" i="8"/>
  <c r="AU249" i="8"/>
  <c r="AS250" i="8"/>
  <c r="AT250" i="8"/>
  <c r="AU250" i="8"/>
  <c r="AS251" i="8"/>
  <c r="AT251" i="8"/>
  <c r="AU251" i="8"/>
  <c r="AS252" i="8"/>
  <c r="AT252" i="8"/>
  <c r="AU252" i="8"/>
  <c r="AS253" i="8"/>
  <c r="AT253" i="8"/>
  <c r="AU253" i="8"/>
  <c r="AS254" i="8"/>
  <c r="AT254" i="8"/>
  <c r="AU254" i="8"/>
  <c r="AS255" i="8"/>
  <c r="AT255" i="8"/>
  <c r="AU255" i="8"/>
  <c r="AS256" i="8"/>
  <c r="AT256" i="8"/>
  <c r="AU256" i="8"/>
  <c r="AS257" i="8"/>
  <c r="AT257" i="8"/>
  <c r="AU257" i="8"/>
  <c r="AS258" i="8"/>
  <c r="AT258" i="8"/>
  <c r="AU258" i="8"/>
  <c r="AS259" i="8"/>
  <c r="AT259" i="8"/>
  <c r="AU259" i="8"/>
  <c r="AS260" i="8"/>
  <c r="AT260" i="8"/>
  <c r="AU260" i="8"/>
  <c r="AS261" i="8"/>
  <c r="AT261" i="8"/>
  <c r="AU261" i="8"/>
  <c r="AS262" i="8"/>
  <c r="AT262" i="8"/>
  <c r="AU262" i="8"/>
  <c r="AS263" i="8"/>
  <c r="AT263" i="8"/>
  <c r="AU263" i="8"/>
  <c r="AS264" i="8"/>
  <c r="AT264" i="8"/>
  <c r="AU264" i="8"/>
  <c r="AS265" i="8"/>
  <c r="AT265" i="8"/>
  <c r="AU265" i="8"/>
  <c r="AS266" i="8"/>
  <c r="AT266" i="8"/>
  <c r="AU266" i="8"/>
  <c r="AS267" i="8"/>
  <c r="AT267" i="8"/>
  <c r="AU267" i="8"/>
  <c r="AS268" i="8"/>
  <c r="AT268" i="8"/>
  <c r="AU268" i="8"/>
  <c r="AS269" i="8"/>
  <c r="AT269" i="8"/>
  <c r="AU269" i="8"/>
  <c r="AS270" i="8"/>
  <c r="AT270" i="8"/>
  <c r="AU270" i="8"/>
  <c r="AS271" i="8"/>
  <c r="AT271" i="8"/>
  <c r="AU271" i="8"/>
  <c r="AS272" i="8"/>
  <c r="AT272" i="8"/>
  <c r="AU272" i="8"/>
  <c r="AS273" i="8"/>
  <c r="AT273" i="8"/>
  <c r="AU273" i="8"/>
  <c r="AS274" i="8"/>
  <c r="AT274" i="8"/>
  <c r="AU274" i="8"/>
  <c r="AS275" i="8"/>
  <c r="AT275" i="8"/>
  <c r="AU275" i="8"/>
  <c r="AS276" i="8"/>
  <c r="AT276" i="8"/>
  <c r="AU276" i="8"/>
  <c r="AS277" i="8"/>
  <c r="AT277" i="8"/>
  <c r="AU277" i="8"/>
  <c r="AS278" i="8"/>
  <c r="AT278" i="8"/>
  <c r="AU278" i="8"/>
  <c r="AS279" i="8"/>
  <c r="AT279" i="8"/>
  <c r="AU279" i="8"/>
  <c r="AS280" i="8"/>
  <c r="AT280" i="8"/>
  <c r="AU280" i="8"/>
  <c r="AS281" i="8"/>
  <c r="AT281" i="8"/>
  <c r="AU281" i="8"/>
  <c r="AS282" i="8"/>
  <c r="AT282" i="8"/>
  <c r="AU282" i="8"/>
  <c r="AS283" i="8"/>
  <c r="AT283" i="8"/>
  <c r="AU283" i="8"/>
  <c r="AS284" i="8"/>
  <c r="AT284" i="8"/>
  <c r="AU284" i="8"/>
  <c r="AS285" i="8"/>
  <c r="AT285" i="8"/>
  <c r="AU285" i="8"/>
  <c r="AS286" i="8"/>
  <c r="AT286" i="8"/>
  <c r="AU286" i="8"/>
  <c r="AS287" i="8"/>
  <c r="AT287" i="8"/>
  <c r="AU287" i="8"/>
  <c r="AS289" i="8"/>
  <c r="AT289" i="8"/>
  <c r="AS290" i="8"/>
  <c r="AT290" i="8"/>
  <c r="AS291" i="8"/>
  <c r="AT291" i="8"/>
  <c r="AS292" i="8"/>
  <c r="AT292" i="8"/>
  <c r="AS293" i="8"/>
  <c r="AT293" i="8"/>
  <c r="AS294" i="8"/>
  <c r="AT294" i="8"/>
  <c r="AS295" i="8"/>
  <c r="AT295" i="8"/>
  <c r="AS296" i="8"/>
  <c r="AT296" i="8"/>
  <c r="AS297" i="8"/>
  <c r="AT297" i="8"/>
  <c r="AS298" i="8"/>
  <c r="AT298" i="8"/>
  <c r="AS299" i="8"/>
  <c r="AT299" i="8"/>
  <c r="AS300" i="8"/>
  <c r="AT300" i="8"/>
  <c r="AS301" i="8"/>
  <c r="AT301" i="8"/>
  <c r="AS302" i="8"/>
  <c r="AT302" i="8"/>
  <c r="AS303" i="8"/>
  <c r="AT303" i="8"/>
  <c r="AS304" i="8"/>
  <c r="AT304" i="8"/>
  <c r="AS305" i="8"/>
  <c r="AT305" i="8"/>
  <c r="AS306" i="8"/>
  <c r="AT306" i="8"/>
  <c r="AS307" i="8"/>
  <c r="AT307" i="8"/>
  <c r="AS308" i="8"/>
  <c r="AT308" i="8"/>
  <c r="AS309" i="8"/>
  <c r="AT309" i="8"/>
  <c r="AS310" i="8"/>
  <c r="AT310" i="8"/>
  <c r="AS311" i="8"/>
  <c r="AT311" i="8"/>
  <c r="AS312" i="8"/>
  <c r="AT312" i="8"/>
  <c r="AS313" i="8"/>
  <c r="AT313" i="8"/>
  <c r="AS314" i="8"/>
  <c r="AT314" i="8"/>
  <c r="AS315" i="8"/>
  <c r="AT315" i="8"/>
  <c r="AS316" i="8"/>
  <c r="AT316" i="8"/>
  <c r="AS317" i="8"/>
  <c r="AT317" i="8"/>
  <c r="AS318" i="8"/>
  <c r="AT318" i="8"/>
  <c r="AS319" i="8"/>
  <c r="AT319" i="8"/>
  <c r="AS320" i="8"/>
  <c r="AT320" i="8"/>
  <c r="AS322" i="8"/>
  <c r="AS323" i="8"/>
  <c r="AS324" i="8"/>
  <c r="AS325" i="8"/>
  <c r="AS326" i="8"/>
  <c r="AS327" i="8"/>
  <c r="AS328" i="8"/>
  <c r="AS329" i="8"/>
  <c r="AS330" i="8"/>
  <c r="AS331" i="8"/>
  <c r="AS332" i="8"/>
  <c r="AS333" i="8"/>
  <c r="AS334" i="8"/>
  <c r="AS335" i="8"/>
  <c r="AS336" i="8"/>
  <c r="AS337" i="8"/>
  <c r="AS338" i="8"/>
  <c r="AS339" i="8"/>
  <c r="AS340" i="8"/>
  <c r="AS341" i="8"/>
  <c r="AS342" i="8"/>
  <c r="AS343" i="8"/>
  <c r="AS344" i="8"/>
  <c r="AS345" i="8"/>
  <c r="AS346" i="8"/>
  <c r="AS347" i="8"/>
  <c r="AS348" i="8"/>
  <c r="AS349" i="8"/>
  <c r="AS350" i="8"/>
  <c r="AS351" i="8"/>
  <c r="AS352" i="8"/>
  <c r="AS353" i="8"/>
  <c r="AS354" i="8"/>
  <c r="AS355" i="8"/>
  <c r="AS356" i="8"/>
  <c r="AS357" i="8"/>
  <c r="AS358" i="8"/>
  <c r="AS359" i="8"/>
  <c r="AS360" i="8"/>
  <c r="AS361" i="8"/>
  <c r="AS362" i="8"/>
  <c r="AS363" i="8"/>
  <c r="AS364" i="8"/>
  <c r="AS365" i="8"/>
  <c r="AS366" i="8"/>
  <c r="AS367" i="8"/>
  <c r="AS368" i="8"/>
  <c r="AS369" i="8"/>
  <c r="AS370" i="8"/>
  <c r="AS371" i="8"/>
  <c r="AS372" i="8"/>
  <c r="AS373" i="8"/>
  <c r="AS374" i="8"/>
  <c r="AS375" i="8"/>
  <c r="AS376" i="8"/>
  <c r="AS377" i="8"/>
  <c r="AS378" i="8"/>
  <c r="AS379" i="8"/>
  <c r="AS380" i="8"/>
  <c r="AS382" i="8"/>
  <c r="AT382" i="8"/>
  <c r="AU382" i="8"/>
  <c r="AS383" i="8"/>
  <c r="AT383" i="8"/>
  <c r="AU383" i="8"/>
  <c r="AS384" i="8"/>
  <c r="AT384" i="8"/>
  <c r="AU384" i="8"/>
  <c r="AS385" i="8"/>
  <c r="AT385" i="8"/>
  <c r="AU385" i="8"/>
  <c r="AS386" i="8"/>
  <c r="AT386" i="8"/>
  <c r="AU386" i="8"/>
  <c r="AS387" i="8"/>
  <c r="AT387" i="8"/>
  <c r="AU387" i="8"/>
  <c r="AS388" i="8"/>
  <c r="AT388" i="8"/>
  <c r="AU388" i="8"/>
  <c r="AS389" i="8"/>
  <c r="AT389" i="8"/>
  <c r="AU389" i="8"/>
  <c r="AS390" i="8"/>
  <c r="AT390" i="8"/>
  <c r="AU390" i="8"/>
  <c r="AS391" i="8"/>
  <c r="AT391" i="8"/>
  <c r="AU391" i="8"/>
  <c r="AS392" i="8"/>
  <c r="AT392" i="8"/>
  <c r="AU392" i="8"/>
  <c r="AS393" i="8"/>
  <c r="AT393" i="8"/>
  <c r="AU393" i="8"/>
  <c r="AS395" i="8"/>
  <c r="AT395" i="8"/>
  <c r="AU395" i="8"/>
  <c r="AS396" i="8"/>
  <c r="AT396" i="8"/>
  <c r="AU396" i="8"/>
  <c r="AS397" i="8"/>
  <c r="AT397" i="8"/>
  <c r="AU397" i="8"/>
  <c r="AS398" i="8"/>
  <c r="AT398" i="8"/>
  <c r="AU398" i="8"/>
  <c r="AS399" i="8"/>
  <c r="AT399" i="8"/>
  <c r="AU399" i="8"/>
  <c r="AS400" i="8"/>
  <c r="AT400" i="8"/>
  <c r="AU400" i="8"/>
  <c r="AS401" i="8"/>
  <c r="AT401" i="8"/>
  <c r="AU401" i="8"/>
  <c r="AS402" i="8"/>
  <c r="AT402" i="8"/>
  <c r="AU402" i="8"/>
  <c r="AS403" i="8"/>
  <c r="AT403" i="8"/>
  <c r="AU403" i="8"/>
  <c r="AS404" i="8"/>
  <c r="AT404" i="8"/>
  <c r="AU404" i="8"/>
  <c r="AS405" i="8"/>
  <c r="AT405" i="8"/>
  <c r="AU405" i="8"/>
  <c r="AS406" i="8"/>
  <c r="AT406" i="8"/>
  <c r="AU406" i="8"/>
  <c r="AS407" i="8"/>
  <c r="AT407" i="8"/>
  <c r="AU407" i="8"/>
  <c r="AS408" i="8"/>
  <c r="AT408" i="8"/>
  <c r="AU408" i="8"/>
  <c r="AS409" i="8"/>
  <c r="AT409" i="8"/>
  <c r="AU409" i="8"/>
  <c r="AS410" i="8"/>
  <c r="AT410" i="8"/>
  <c r="AU410" i="8"/>
  <c r="AS412" i="8"/>
  <c r="AT412" i="8"/>
  <c r="AU412" i="8"/>
  <c r="AS413" i="8"/>
  <c r="AT413" i="8"/>
  <c r="AU413" i="8"/>
  <c r="AS414" i="8"/>
  <c r="AT414" i="8"/>
  <c r="AU414" i="8"/>
  <c r="AS415" i="8"/>
  <c r="AT415" i="8"/>
  <c r="AU415" i="8"/>
  <c r="AS416" i="8"/>
  <c r="AT416" i="8"/>
  <c r="AU416" i="8"/>
  <c r="AS417" i="8"/>
  <c r="AT417" i="8"/>
  <c r="AU417" i="8"/>
  <c r="AS418" i="8"/>
  <c r="AT418" i="8"/>
  <c r="AU418" i="8"/>
  <c r="AS419" i="8"/>
  <c r="AT419" i="8"/>
  <c r="AU419" i="8"/>
  <c r="AS420" i="8"/>
  <c r="AT420" i="8"/>
  <c r="AU420" i="8"/>
  <c r="AS421" i="8"/>
  <c r="AT421" i="8"/>
  <c r="AU421" i="8"/>
  <c r="AS422" i="8"/>
  <c r="AT422" i="8"/>
  <c r="AU422" i="8"/>
  <c r="AS423" i="8"/>
  <c r="AT423" i="8"/>
  <c r="AU423" i="8"/>
  <c r="AS425" i="8"/>
  <c r="AT425" i="8"/>
  <c r="AU425" i="8"/>
  <c r="AS426" i="8"/>
  <c r="AT426" i="8"/>
  <c r="AU426" i="8"/>
  <c r="AS427" i="8"/>
  <c r="AT427" i="8"/>
  <c r="AU427" i="8"/>
  <c r="AS428" i="8"/>
  <c r="AT428" i="8"/>
  <c r="AU428" i="8"/>
  <c r="AS429" i="8"/>
  <c r="AT429" i="8"/>
  <c r="AU429" i="8"/>
  <c r="AS430" i="8"/>
  <c r="AT430" i="8"/>
  <c r="AU430" i="8"/>
  <c r="AS431" i="8"/>
  <c r="AT431" i="8"/>
  <c r="AU431" i="8"/>
  <c r="AS432" i="8"/>
  <c r="AT432" i="8"/>
  <c r="AU432" i="8"/>
  <c r="AS433" i="8"/>
  <c r="AT433" i="8"/>
  <c r="AU433" i="8"/>
  <c r="AS434" i="8"/>
  <c r="AT434" i="8"/>
  <c r="AU434" i="8"/>
  <c r="AS435" i="8"/>
  <c r="AT435" i="8"/>
  <c r="AU435" i="8"/>
  <c r="AS436" i="8"/>
  <c r="AT436" i="8"/>
  <c r="AU436" i="8"/>
  <c r="AS437" i="8"/>
  <c r="AT437" i="8"/>
  <c r="AU437" i="8"/>
  <c r="AS438" i="8"/>
  <c r="AT438" i="8"/>
  <c r="AU438" i="8"/>
  <c r="AS439" i="8"/>
  <c r="AT439" i="8"/>
  <c r="AU439" i="8"/>
  <c r="AS440" i="8"/>
  <c r="AT440" i="8"/>
  <c r="AU440" i="8"/>
  <c r="AS441" i="8"/>
  <c r="AT441" i="8"/>
  <c r="AU441" i="8"/>
  <c r="AS442" i="8"/>
  <c r="AT442" i="8"/>
  <c r="AU442" i="8"/>
  <c r="AS443" i="8"/>
  <c r="AT443" i="8"/>
  <c r="AU443" i="8"/>
  <c r="AS444" i="8"/>
  <c r="AT444" i="8"/>
  <c r="AU444" i="8"/>
  <c r="AS446" i="8"/>
  <c r="AT446" i="8"/>
  <c r="AU446" i="8"/>
  <c r="AS447" i="8"/>
  <c r="AT447" i="8"/>
  <c r="AU447" i="8"/>
  <c r="AS448" i="8"/>
  <c r="AT448" i="8"/>
  <c r="AU448" i="8"/>
  <c r="AS449" i="8"/>
  <c r="AT449" i="8"/>
  <c r="AU449" i="8"/>
  <c r="AS450" i="8"/>
  <c r="AT450" i="8"/>
  <c r="AU450" i="8"/>
  <c r="AS451" i="8"/>
  <c r="AT451" i="8"/>
  <c r="AU451" i="8"/>
  <c r="AS452" i="8"/>
  <c r="AT452" i="8"/>
  <c r="AU452" i="8"/>
  <c r="AS453" i="8"/>
  <c r="AT453" i="8"/>
  <c r="AU453" i="8"/>
  <c r="AS454" i="8"/>
  <c r="AT454" i="8"/>
  <c r="AU454" i="8"/>
  <c r="AS455" i="8"/>
  <c r="AT455" i="8"/>
  <c r="AU455" i="8"/>
  <c r="AS456" i="8"/>
  <c r="AT456" i="8"/>
  <c r="AU456" i="8"/>
  <c r="AS457" i="8"/>
  <c r="AT457" i="8"/>
  <c r="AU457" i="8"/>
  <c r="AS458" i="8"/>
  <c r="AT458" i="8"/>
  <c r="AU458" i="8"/>
  <c r="AS459" i="8"/>
  <c r="AT459" i="8"/>
  <c r="AU459" i="8"/>
  <c r="AS460" i="8"/>
  <c r="AT460" i="8"/>
  <c r="AU460" i="8"/>
  <c r="AS461" i="8"/>
  <c r="AT461" i="8"/>
  <c r="AU461" i="8"/>
  <c r="AS462" i="8"/>
  <c r="AT462" i="8"/>
  <c r="AU462" i="8"/>
  <c r="AS463" i="8"/>
  <c r="AT463" i="8"/>
  <c r="AU463" i="8"/>
  <c r="AS464" i="8"/>
  <c r="AT464" i="8"/>
  <c r="AU464" i="8"/>
  <c r="AS465" i="8"/>
  <c r="AT465" i="8"/>
  <c r="AU465" i="8"/>
  <c r="AS466" i="8"/>
  <c r="AT466" i="8"/>
  <c r="AU466" i="8"/>
  <c r="AS467" i="8"/>
  <c r="AT467" i="8"/>
  <c r="AU467" i="8"/>
  <c r="AS468" i="8"/>
  <c r="AT468" i="8"/>
  <c r="AU468" i="8"/>
  <c r="AS469" i="8"/>
  <c r="AT469" i="8"/>
  <c r="AU469" i="8"/>
  <c r="AS470" i="8"/>
  <c r="AT470" i="8"/>
  <c r="AU470" i="8"/>
  <c r="AS471" i="8"/>
  <c r="AT471" i="8"/>
  <c r="AU471" i="8"/>
  <c r="AS472" i="8"/>
  <c r="AT472" i="8"/>
  <c r="AU472" i="8"/>
  <c r="AS473" i="8"/>
  <c r="AT473" i="8"/>
  <c r="AU473" i="8"/>
  <c r="AS474" i="8"/>
  <c r="AT474" i="8"/>
  <c r="AU474" i="8"/>
  <c r="AS475" i="8"/>
  <c r="AT475" i="8"/>
  <c r="AU475" i="8"/>
  <c r="AS476" i="8"/>
  <c r="AT476" i="8"/>
  <c r="AU476" i="8"/>
  <c r="AS477" i="8"/>
  <c r="AT477" i="8"/>
  <c r="AU477" i="8"/>
  <c r="AS478" i="8"/>
  <c r="AT478" i="8"/>
  <c r="AU478" i="8"/>
  <c r="AS479" i="8"/>
  <c r="AT479" i="8"/>
  <c r="AU479" i="8"/>
  <c r="AS480" i="8"/>
  <c r="AT480" i="8"/>
  <c r="AU480" i="8"/>
  <c r="AS481" i="8"/>
  <c r="AT481" i="8"/>
  <c r="AU481" i="8"/>
  <c r="AS482" i="8"/>
  <c r="AT482" i="8"/>
  <c r="AU482" i="8"/>
  <c r="AS483" i="8"/>
  <c r="AT483" i="8"/>
  <c r="AU483" i="8"/>
  <c r="AS484" i="8"/>
  <c r="AT484" i="8"/>
  <c r="AU484" i="8"/>
  <c r="AS485" i="8"/>
  <c r="AT485" i="8"/>
  <c r="AU485" i="8"/>
  <c r="AS486" i="8"/>
  <c r="AT486" i="8"/>
  <c r="AU486" i="8"/>
  <c r="AS487" i="8"/>
  <c r="AT487" i="8"/>
  <c r="AU487" i="8"/>
  <c r="AS488" i="8"/>
  <c r="AT488" i="8"/>
  <c r="AU488" i="8"/>
  <c r="AS489" i="8"/>
  <c r="AT489" i="8"/>
  <c r="AU489" i="8"/>
  <c r="AS490" i="8"/>
  <c r="AT490" i="8"/>
  <c r="AU490" i="8"/>
  <c r="AS491" i="8"/>
  <c r="AT491" i="8"/>
  <c r="AU491" i="8"/>
  <c r="AS492" i="8"/>
  <c r="AT492" i="8"/>
  <c r="AU492" i="8"/>
  <c r="AS493" i="8"/>
  <c r="AT493" i="8"/>
  <c r="AU493" i="8"/>
  <c r="AS494" i="8"/>
  <c r="AT494" i="8"/>
  <c r="AU494" i="8"/>
  <c r="AS496" i="8"/>
  <c r="AT496" i="8"/>
  <c r="AU496" i="8"/>
  <c r="AS497" i="8"/>
  <c r="AT497" i="8"/>
  <c r="AU497" i="8"/>
  <c r="AS498" i="8"/>
  <c r="AT498" i="8"/>
  <c r="AU498" i="8"/>
  <c r="AS499" i="8"/>
  <c r="AT499" i="8"/>
  <c r="AU499" i="8"/>
  <c r="AS500" i="8"/>
  <c r="AT500" i="8"/>
  <c r="AU500" i="8"/>
  <c r="AS501" i="8"/>
  <c r="AT501" i="8"/>
  <c r="AU501" i="8"/>
  <c r="AS502" i="8"/>
  <c r="AT502" i="8"/>
  <c r="AU502" i="8"/>
  <c r="AS503" i="8"/>
  <c r="AT503" i="8"/>
  <c r="AU503" i="8"/>
  <c r="AS504" i="8"/>
  <c r="AT504" i="8"/>
  <c r="AU504" i="8"/>
  <c r="AS505" i="8"/>
  <c r="AT505" i="8"/>
  <c r="AU505" i="8"/>
  <c r="AS506" i="8"/>
  <c r="AT506" i="8"/>
  <c r="AU506" i="8"/>
  <c r="AS15" i="8"/>
  <c r="AT15" i="8"/>
  <c r="AU15" i="8"/>
  <c r="AS16" i="8"/>
  <c r="AT16" i="8"/>
  <c r="AU16" i="8"/>
  <c r="AS17" i="8"/>
  <c r="AT17" i="8"/>
  <c r="AU17" i="8"/>
  <c r="AS18" i="8"/>
  <c r="AT18" i="8"/>
  <c r="AU18" i="8"/>
  <c r="AS19" i="8"/>
  <c r="AT19" i="8"/>
  <c r="AU19" i="8"/>
  <c r="AS20" i="8"/>
  <c r="AT20" i="8"/>
  <c r="AU20" i="8"/>
  <c r="AS21" i="8"/>
  <c r="AT21" i="8"/>
  <c r="AU21" i="8"/>
  <c r="AS22" i="8"/>
  <c r="AT22" i="8"/>
  <c r="AU22" i="8"/>
  <c r="AS23" i="8"/>
  <c r="AT23" i="8"/>
  <c r="AU23" i="8"/>
  <c r="AS24" i="8"/>
  <c r="AT24" i="8"/>
  <c r="AU24" i="8"/>
  <c r="AS25" i="8"/>
  <c r="AT25" i="8"/>
  <c r="AU25" i="8"/>
  <c r="AS26" i="8"/>
  <c r="AT26" i="8"/>
  <c r="AU26" i="8"/>
  <c r="AS27" i="8"/>
  <c r="AT27" i="8"/>
  <c r="AU27" i="8"/>
  <c r="AS28" i="8"/>
  <c r="AT28" i="8"/>
  <c r="AU28" i="8"/>
  <c r="AS29" i="8"/>
  <c r="AT29" i="8"/>
  <c r="AU29" i="8"/>
  <c r="AS30" i="8"/>
  <c r="AT30" i="8"/>
  <c r="AU30" i="8"/>
  <c r="AS31" i="8"/>
  <c r="AT31" i="8"/>
  <c r="AU31" i="8"/>
  <c r="AS32" i="8"/>
  <c r="AT32" i="8"/>
  <c r="AU32" i="8"/>
  <c r="AS33" i="8"/>
  <c r="AT33" i="8"/>
  <c r="AU33" i="8"/>
  <c r="AS34" i="8"/>
  <c r="AT34" i="8"/>
  <c r="AU34" i="8"/>
  <c r="AS35" i="8"/>
  <c r="AT35" i="8"/>
  <c r="AU35" i="8"/>
  <c r="AS36" i="8"/>
  <c r="AT36" i="8"/>
  <c r="AU36" i="8"/>
  <c r="AS37" i="8"/>
  <c r="AT37" i="8"/>
  <c r="AU37" i="8"/>
  <c r="AS38" i="8"/>
  <c r="AT38" i="8"/>
  <c r="AU38" i="8"/>
  <c r="AS39" i="8"/>
  <c r="AT39" i="8"/>
  <c r="AU39" i="8"/>
  <c r="AS40" i="8"/>
  <c r="AT40" i="8"/>
  <c r="AU40" i="8"/>
  <c r="AS41" i="8"/>
  <c r="AT41" i="8"/>
  <c r="AU41" i="8"/>
  <c r="AS42" i="8"/>
  <c r="AT42" i="8"/>
  <c r="AU42" i="8"/>
  <c r="AS43" i="8"/>
  <c r="AT43" i="8"/>
  <c r="AU43" i="8"/>
  <c r="AS44" i="8"/>
  <c r="AT44" i="8"/>
  <c r="AU44" i="8"/>
  <c r="AS45" i="8"/>
  <c r="AT45" i="8"/>
  <c r="AU45" i="8"/>
  <c r="AS46" i="8"/>
  <c r="AT46" i="8"/>
  <c r="AU46" i="8"/>
  <c r="AS47" i="8"/>
  <c r="AT47" i="8"/>
  <c r="AU47" i="8"/>
  <c r="AS48" i="8"/>
  <c r="AT48" i="8"/>
  <c r="AU48" i="8"/>
  <c r="AS49" i="8"/>
  <c r="AT49" i="8"/>
  <c r="AU49" i="8"/>
  <c r="AS50" i="8"/>
  <c r="AT50" i="8"/>
  <c r="AU50" i="8"/>
  <c r="AS51" i="8"/>
  <c r="AT51" i="8"/>
  <c r="AU51" i="8"/>
  <c r="AS52" i="8"/>
  <c r="AT52" i="8"/>
  <c r="AU52" i="8"/>
  <c r="AS53" i="8"/>
  <c r="AT53" i="8"/>
  <c r="AU53" i="8"/>
  <c r="AU14" i="8"/>
  <c r="AT14" i="8"/>
  <c r="AS14" i="8"/>
  <c r="R496" i="8"/>
  <c r="S496" i="8"/>
  <c r="T496" i="8"/>
  <c r="U496" i="8"/>
  <c r="V496" i="8"/>
  <c r="W496" i="8"/>
  <c r="X496" i="8"/>
  <c r="Y496" i="8"/>
  <c r="Z496" i="8"/>
  <c r="AA496" i="8"/>
  <c r="R497" i="8"/>
  <c r="S497" i="8"/>
  <c r="T497" i="8"/>
  <c r="U497" i="8"/>
  <c r="V497" i="8"/>
  <c r="W497" i="8"/>
  <c r="X497" i="8"/>
  <c r="Y497" i="8"/>
  <c r="Z497" i="8"/>
  <c r="AA497" i="8"/>
  <c r="R498" i="8"/>
  <c r="S498" i="8"/>
  <c r="T498" i="8"/>
  <c r="U498" i="8"/>
  <c r="V498" i="8"/>
  <c r="W498" i="8"/>
  <c r="X498" i="8"/>
  <c r="Y498" i="8"/>
  <c r="Z498" i="8"/>
  <c r="AA498" i="8"/>
  <c r="R499" i="8"/>
  <c r="S499" i="8"/>
  <c r="T499" i="8"/>
  <c r="U499" i="8"/>
  <c r="V499" i="8"/>
  <c r="W499" i="8"/>
  <c r="X499" i="8"/>
  <c r="Y499" i="8"/>
  <c r="Z499" i="8"/>
  <c r="AA499" i="8"/>
  <c r="R500" i="8"/>
  <c r="S500" i="8"/>
  <c r="T500" i="8"/>
  <c r="U500" i="8"/>
  <c r="V500" i="8"/>
  <c r="W500" i="8"/>
  <c r="X500" i="8"/>
  <c r="Y500" i="8"/>
  <c r="Z500" i="8"/>
  <c r="AA500" i="8"/>
  <c r="R501" i="8"/>
  <c r="S501" i="8"/>
  <c r="T501" i="8"/>
  <c r="U501" i="8"/>
  <c r="V501" i="8"/>
  <c r="W501" i="8"/>
  <c r="X501" i="8"/>
  <c r="Y501" i="8"/>
  <c r="Z501" i="8"/>
  <c r="AA501" i="8"/>
  <c r="R502" i="8"/>
  <c r="S502" i="8"/>
  <c r="T502" i="8"/>
  <c r="U502" i="8"/>
  <c r="V502" i="8"/>
  <c r="W502" i="8"/>
  <c r="X502" i="8"/>
  <c r="Y502" i="8"/>
  <c r="Z502" i="8"/>
  <c r="AA502" i="8"/>
  <c r="R503" i="8"/>
  <c r="S503" i="8"/>
  <c r="T503" i="8"/>
  <c r="U503" i="8"/>
  <c r="V503" i="8"/>
  <c r="W503" i="8"/>
  <c r="X503" i="8"/>
  <c r="Y503" i="8"/>
  <c r="Z503" i="8"/>
  <c r="AA503" i="8"/>
  <c r="R504" i="8"/>
  <c r="S504" i="8"/>
  <c r="T504" i="8"/>
  <c r="U504" i="8"/>
  <c r="V504" i="8"/>
  <c r="W504" i="8"/>
  <c r="X504" i="8"/>
  <c r="Y504" i="8"/>
  <c r="Z504" i="8"/>
  <c r="AA504" i="8"/>
  <c r="R505" i="8"/>
  <c r="S505" i="8"/>
  <c r="T505" i="8"/>
  <c r="U505" i="8"/>
  <c r="V505" i="8"/>
  <c r="W505" i="8"/>
  <c r="X505" i="8"/>
  <c r="Y505" i="8"/>
  <c r="Z505" i="8"/>
  <c r="AA505" i="8"/>
  <c r="R506" i="8"/>
  <c r="S506" i="8"/>
  <c r="T506" i="8"/>
  <c r="U506" i="8"/>
  <c r="V506" i="8"/>
  <c r="W506" i="8"/>
  <c r="X506" i="8"/>
  <c r="Y506" i="8"/>
  <c r="Z506" i="8"/>
  <c r="AA506" i="8"/>
  <c r="AD6" i="8" l="1"/>
  <c r="AF6" i="8"/>
  <c r="AH6" i="8" s="1"/>
  <c r="AM6" i="8"/>
  <c r="AQ6" i="8"/>
  <c r="AO6" i="8"/>
  <c r="AR6" i="8"/>
  <c r="AM7" i="8"/>
  <c r="AO7" i="8"/>
  <c r="AF7" i="8"/>
  <c r="AD7" i="8"/>
  <c r="AN7" i="8"/>
  <c r="AG7" i="8"/>
  <c r="AK7" i="8" s="1"/>
  <c r="AN5" i="8"/>
  <c r="AO5" i="8"/>
  <c r="AQ5" i="8"/>
  <c r="AF5" i="8"/>
  <c r="AP6" i="8"/>
  <c r="AN6" i="8"/>
  <c r="AG5" i="8"/>
  <c r="AK5" i="8" s="1"/>
  <c r="AR7" i="8"/>
  <c r="AQ7" i="8"/>
  <c r="AD5" i="8"/>
  <c r="AR5" i="8"/>
  <c r="AE6" i="8"/>
  <c r="AP5" i="8"/>
  <c r="AB795" i="8"/>
  <c r="AB799" i="8"/>
  <c r="AB803" i="8"/>
  <c r="AB12" i="8"/>
  <c r="AB848" i="8"/>
  <c r="AB699" i="8"/>
  <c r="AB751" i="8"/>
  <c r="AB780" i="8"/>
  <c r="AB691" i="8"/>
  <c r="AB845" i="8"/>
  <c r="AC845" i="8" s="1"/>
  <c r="AQ845" i="8" s="1"/>
  <c r="AE12" i="8"/>
  <c r="AB697" i="8"/>
  <c r="AC697" i="8" s="1"/>
  <c r="AQ697" i="8" s="1"/>
  <c r="AC12" i="8"/>
  <c r="AN12" i="8" s="1"/>
  <c r="AP12" i="8"/>
  <c r="AB10" i="8"/>
  <c r="AC10" i="8" s="1"/>
  <c r="AQ10" i="8" s="1"/>
  <c r="AP702" i="8"/>
  <c r="AB703" i="8"/>
  <c r="AC703" i="8" s="1"/>
  <c r="AQ703" i="8" s="1"/>
  <c r="AB668" i="8"/>
  <c r="AC668" i="8" s="1"/>
  <c r="AM668" i="8" s="1"/>
  <c r="AB554" i="8"/>
  <c r="AC554" i="8" s="1"/>
  <c r="AO554" i="8" s="1"/>
  <c r="AE10" i="8"/>
  <c r="AB669" i="8"/>
  <c r="AP695" i="8"/>
  <c r="AB847" i="8"/>
  <c r="AC847" i="8" s="1"/>
  <c r="AB4" i="8"/>
  <c r="AC4" i="8" s="1"/>
  <c r="AR4" i="8" s="1"/>
  <c r="AB679" i="8"/>
  <c r="AE4" i="8"/>
  <c r="AP4" i="8"/>
  <c r="AB852" i="8"/>
  <c r="AC852" i="8" s="1"/>
  <c r="AO852" i="8" s="1"/>
  <c r="AB905" i="8"/>
  <c r="AC905" i="8" s="1"/>
  <c r="AR905" i="8" s="1"/>
  <c r="AE9" i="8"/>
  <c r="AP700" i="8"/>
  <c r="AB666" i="8"/>
  <c r="AC666" i="8" s="1"/>
  <c r="AD666" i="8" s="1"/>
  <c r="AB777" i="8"/>
  <c r="AC777" i="8" s="1"/>
  <c r="AB9" i="8"/>
  <c r="AC9" i="8" s="1"/>
  <c r="AF9" i="8" s="1"/>
  <c r="AH9" i="8" s="1"/>
  <c r="AB664" i="8"/>
  <c r="AC664" i="8" s="1"/>
  <c r="AR664" i="8" s="1"/>
  <c r="AP546" i="8"/>
  <c r="AP9" i="8"/>
  <c r="AB831" i="8"/>
  <c r="AC831" i="8" s="1"/>
  <c r="AN831" i="8" s="1"/>
  <c r="AB761" i="8"/>
  <c r="AC761" i="8" s="1"/>
  <c r="AR761" i="8" s="1"/>
  <c r="AB755" i="8"/>
  <c r="AC755" i="8" s="1"/>
  <c r="AN755" i="8" s="1"/>
  <c r="AB771" i="8"/>
  <c r="AC771" i="8" s="1"/>
  <c r="AP786" i="8"/>
  <c r="AB800" i="8"/>
  <c r="AC800" i="8" s="1"/>
  <c r="AP828" i="8"/>
  <c r="AB841" i="8"/>
  <c r="AC841" i="8" s="1"/>
  <c r="AB878" i="8"/>
  <c r="AP666" i="8"/>
  <c r="AB705" i="8"/>
  <c r="AC705" i="8" s="1"/>
  <c r="AE551" i="8"/>
  <c r="AC683" i="8"/>
  <c r="AF683" i="8" s="1"/>
  <c r="AC795" i="8"/>
  <c r="AM795" i="8" s="1"/>
  <c r="AE826" i="8"/>
  <c r="AP860" i="8"/>
  <c r="AB671" i="8"/>
  <c r="AC671" i="8" s="1"/>
  <c r="AB688" i="8"/>
  <c r="AC688" i="8" s="1"/>
  <c r="AP806" i="8"/>
  <c r="AP703" i="8"/>
  <c r="AB704" i="8"/>
  <c r="AC704" i="8" s="1"/>
  <c r="AO704" i="8" s="1"/>
  <c r="AB753" i="8"/>
  <c r="AC753" i="8" s="1"/>
  <c r="AF753" i="8" s="1"/>
  <c r="AI753" i="8" s="1"/>
  <c r="AB871" i="8"/>
  <c r="AC871" i="8" s="1"/>
  <c r="AB887" i="8"/>
  <c r="AC887" i="8" s="1"/>
  <c r="AQ887" i="8" s="1"/>
  <c r="AP741" i="8"/>
  <c r="AB742" i="8"/>
  <c r="AC742" i="8" s="1"/>
  <c r="AN742" i="8" s="1"/>
  <c r="AP714" i="8"/>
  <c r="AB731" i="8"/>
  <c r="AC731" i="8" s="1"/>
  <c r="AB763" i="8"/>
  <c r="AC763" i="8" s="1"/>
  <c r="AB785" i="8"/>
  <c r="AC785" i="8" s="1"/>
  <c r="AR785" i="8" s="1"/>
  <c r="AB794" i="8"/>
  <c r="AC794" i="8" s="1"/>
  <c r="AQ794" i="8" s="1"/>
  <c r="AB798" i="8"/>
  <c r="AC798" i="8" s="1"/>
  <c r="AB802" i="8"/>
  <c r="AC802" i="8" s="1"/>
  <c r="AB814" i="8"/>
  <c r="AC814" i="8" s="1"/>
  <c r="AF814" i="8" s="1"/>
  <c r="AH814" i="8" s="1"/>
  <c r="AB891" i="8"/>
  <c r="AC891" i="8" s="1"/>
  <c r="AF891" i="8" s="1"/>
  <c r="AP901" i="8"/>
  <c r="AC780" i="8"/>
  <c r="AN780" i="8" s="1"/>
  <c r="AP905" i="8"/>
  <c r="AB690" i="8"/>
  <c r="AC690" i="8" s="1"/>
  <c r="AB733" i="8"/>
  <c r="AC733" i="8" s="1"/>
  <c r="AB749" i="8"/>
  <c r="AC749" i="8" s="1"/>
  <c r="AR749" i="8" s="1"/>
  <c r="AE876" i="8"/>
  <c r="AP704" i="8"/>
  <c r="AE881" i="8"/>
  <c r="AB571" i="8"/>
  <c r="AC571" i="8" s="1"/>
  <c r="AF571" i="8" s="1"/>
  <c r="AH571" i="8" s="1"/>
  <c r="AB563" i="8"/>
  <c r="AC563" i="8" s="1"/>
  <c r="AB670" i="8"/>
  <c r="AC670" i="8" s="1"/>
  <c r="AN670" i="8" s="1"/>
  <c r="AB687" i="8"/>
  <c r="AC687" i="8" s="1"/>
  <c r="AF687" i="8" s="1"/>
  <c r="AB710" i="8"/>
  <c r="AC710" i="8" s="1"/>
  <c r="AR710" i="8" s="1"/>
  <c r="AE813" i="8"/>
  <c r="AB577" i="8"/>
  <c r="AC577" i="8" s="1"/>
  <c r="AM577" i="8" s="1"/>
  <c r="AB534" i="8"/>
  <c r="AC534" i="8" s="1"/>
  <c r="AB746" i="8"/>
  <c r="AC746" i="8" s="1"/>
  <c r="AO746" i="8" s="1"/>
  <c r="AB875" i="8"/>
  <c r="AC875" i="8" s="1"/>
  <c r="AM875" i="8" s="1"/>
  <c r="AE907" i="8"/>
  <c r="AB756" i="8"/>
  <c r="AC756" i="8" s="1"/>
  <c r="AN756" i="8" s="1"/>
  <c r="AB789" i="8"/>
  <c r="AC789" i="8" s="1"/>
  <c r="AM789" i="8" s="1"/>
  <c r="AP779" i="8"/>
  <c r="AE824" i="8"/>
  <c r="AE856" i="8"/>
  <c r="AB734" i="8"/>
  <c r="AC734" i="8" s="1"/>
  <c r="AQ734" i="8" s="1"/>
  <c r="AB739" i="8"/>
  <c r="AC739" i="8" s="1"/>
  <c r="AN739" i="8" s="1"/>
  <c r="AB895" i="8"/>
  <c r="AC895" i="8" s="1"/>
  <c r="AB900" i="8"/>
  <c r="AC900" i="8" s="1"/>
  <c r="AB712" i="8"/>
  <c r="AC712" i="8" s="1"/>
  <c r="AN712" i="8" s="1"/>
  <c r="AB889" i="8"/>
  <c r="AC889" i="8" s="1"/>
  <c r="AF889" i="8" s="1"/>
  <c r="AI889" i="8" s="1"/>
  <c r="AE736" i="8"/>
  <c r="AB663" i="8"/>
  <c r="AC663" i="8" s="1"/>
  <c r="AR663" i="8" s="1"/>
  <c r="AB709" i="8"/>
  <c r="AC709" i="8" s="1"/>
  <c r="AF709" i="8" s="1"/>
  <c r="AI709" i="8" s="1"/>
  <c r="AE745" i="8"/>
  <c r="AE780" i="8"/>
  <c r="AE892" i="8"/>
  <c r="AE902" i="8"/>
  <c r="AB548" i="8"/>
  <c r="AC548" i="8" s="1"/>
  <c r="AB696" i="8"/>
  <c r="AC696" i="8" s="1"/>
  <c r="AF696" i="8" s="1"/>
  <c r="AI696" i="8" s="1"/>
  <c r="AP724" i="8"/>
  <c r="AB741" i="8"/>
  <c r="AC741" i="8" s="1"/>
  <c r="AQ741" i="8" s="1"/>
  <c r="AB752" i="8"/>
  <c r="AC752" i="8" s="1"/>
  <c r="AE842" i="8"/>
  <c r="AE542" i="8"/>
  <c r="AE713" i="8"/>
  <c r="AE830" i="8"/>
  <c r="AB859" i="8"/>
  <c r="AC859" i="8" s="1"/>
  <c r="AQ859" i="8" s="1"/>
  <c r="AP896" i="8"/>
  <c r="AB897" i="8"/>
  <c r="AC897" i="8" s="1"/>
  <c r="AO897" i="8" s="1"/>
  <c r="AB578" i="8"/>
  <c r="AC578" i="8" s="1"/>
  <c r="AO578" i="8" s="1"/>
  <c r="AB570" i="8"/>
  <c r="AC570" i="8" s="1"/>
  <c r="AB667" i="8"/>
  <c r="AC667" i="8" s="1"/>
  <c r="AF667" i="8" s="1"/>
  <c r="AH667" i="8" s="1"/>
  <c r="AB695" i="8"/>
  <c r="AC695" i="8" s="1"/>
  <c r="AO695" i="8" s="1"/>
  <c r="AB701" i="8"/>
  <c r="AC701" i="8" s="1"/>
  <c r="AN701" i="8" s="1"/>
  <c r="AE800" i="8"/>
  <c r="AP825" i="8"/>
  <c r="AP578" i="8"/>
  <c r="AB573" i="8"/>
  <c r="AC573" i="8" s="1"/>
  <c r="AB784" i="8"/>
  <c r="AC784" i="8" s="1"/>
  <c r="AF784" i="8" s="1"/>
  <c r="AB793" i="8"/>
  <c r="AC793" i="8" s="1"/>
  <c r="AR793" i="8" s="1"/>
  <c r="AE801" i="8"/>
  <c r="AB809" i="8"/>
  <c r="AC809" i="8" s="1"/>
  <c r="AR809" i="8" s="1"/>
  <c r="AB813" i="8"/>
  <c r="AC813" i="8" s="1"/>
  <c r="AO813" i="8" s="1"/>
  <c r="AB902" i="8"/>
  <c r="AC902" i="8" s="1"/>
  <c r="AB718" i="8"/>
  <c r="AC718" i="8" s="1"/>
  <c r="AQ718" i="8" s="1"/>
  <c r="AP824" i="8"/>
  <c r="AB858" i="8"/>
  <c r="AC858" i="8" s="1"/>
  <c r="AR858" i="8" s="1"/>
  <c r="AE867" i="8"/>
  <c r="AB874" i="8"/>
  <c r="AC874" i="8" s="1"/>
  <c r="AE906" i="8"/>
  <c r="AB576" i="8"/>
  <c r="AC576" i="8" s="1"/>
  <c r="AO576" i="8" s="1"/>
  <c r="AB544" i="8"/>
  <c r="AC544" i="8" s="1"/>
  <c r="AM544" i="8" s="1"/>
  <c r="AC699" i="8"/>
  <c r="AM699" i="8" s="1"/>
  <c r="AB723" i="8"/>
  <c r="AC723" i="8" s="1"/>
  <c r="AO723" i="8" s="1"/>
  <c r="AE792" i="8"/>
  <c r="AP835" i="8"/>
  <c r="AB836" i="8"/>
  <c r="AC836" i="8" s="1"/>
  <c r="AM836" i="8" s="1"/>
  <c r="AB868" i="8"/>
  <c r="AC868" i="8" s="1"/>
  <c r="AD868" i="8" s="1"/>
  <c r="AB879" i="8"/>
  <c r="AC879" i="8" s="1"/>
  <c r="AD879" i="8" s="1"/>
  <c r="AB717" i="8"/>
  <c r="AC717" i="8" s="1"/>
  <c r="AQ717" i="8" s="1"/>
  <c r="AP738" i="8"/>
  <c r="AB760" i="8"/>
  <c r="AC760" i="8" s="1"/>
  <c r="AD760" i="8" s="1"/>
  <c r="AP774" i="8"/>
  <c r="AB783" i="8"/>
  <c r="AC783" i="8" s="1"/>
  <c r="AF783" i="8" s="1"/>
  <c r="AG783" i="8" s="1"/>
  <c r="AK783" i="8" s="1"/>
  <c r="AB792" i="8"/>
  <c r="AC792" i="8" s="1"/>
  <c r="AN792" i="8" s="1"/>
  <c r="AB873" i="8"/>
  <c r="AC873" i="8" s="1"/>
  <c r="AD873" i="8" s="1"/>
  <c r="AB547" i="8"/>
  <c r="AC547" i="8" s="1"/>
  <c r="AB539" i="8"/>
  <c r="AC539" i="8" s="1"/>
  <c r="AF539" i="8" s="1"/>
  <c r="AH539" i="8" s="1"/>
  <c r="AP669" i="8"/>
  <c r="AB738" i="8"/>
  <c r="AC738" i="8" s="1"/>
  <c r="AE887" i="8"/>
  <c r="AB716" i="8"/>
  <c r="AC716" i="8" s="1"/>
  <c r="AO716" i="8" s="1"/>
  <c r="AB748" i="8"/>
  <c r="AC748" i="8" s="1"/>
  <c r="AB770" i="8"/>
  <c r="AC770" i="8" s="1"/>
  <c r="AM770" i="8" s="1"/>
  <c r="AB778" i="8"/>
  <c r="AC778" i="8" s="1"/>
  <c r="AE802" i="8"/>
  <c r="AB883" i="8"/>
  <c r="AC883" i="8" s="1"/>
  <c r="AN883" i="8" s="1"/>
  <c r="AP904" i="8"/>
  <c r="AB569" i="8"/>
  <c r="AC569" i="8" s="1"/>
  <c r="AN569" i="8" s="1"/>
  <c r="AB550" i="8"/>
  <c r="AP690" i="8"/>
  <c r="AB728" i="8"/>
  <c r="AC728" i="8" s="1"/>
  <c r="AO728" i="8" s="1"/>
  <c r="AB740" i="8"/>
  <c r="AC740" i="8" s="1"/>
  <c r="AM740" i="8" s="1"/>
  <c r="AP762" i="8"/>
  <c r="AB782" i="8"/>
  <c r="AC782" i="8" s="1"/>
  <c r="AO782" i="8" s="1"/>
  <c r="AP791" i="8"/>
  <c r="AB801" i="8"/>
  <c r="AC801" i="8" s="1"/>
  <c r="AQ801" i="8" s="1"/>
  <c r="AB853" i="8"/>
  <c r="AC853" i="8" s="1"/>
  <c r="AE857" i="8"/>
  <c r="AB864" i="8"/>
  <c r="AC864" i="8" s="1"/>
  <c r="AR864" i="8" s="1"/>
  <c r="AB886" i="8"/>
  <c r="AC886" i="8" s="1"/>
  <c r="AO886" i="8" s="1"/>
  <c r="AP891" i="8"/>
  <c r="AB892" i="8"/>
  <c r="AC892" i="8" s="1"/>
  <c r="AO892" i="8" s="1"/>
  <c r="AB898" i="8"/>
  <c r="AC898" i="8" s="1"/>
  <c r="AN898" i="8" s="1"/>
  <c r="AP672" i="8"/>
  <c r="AB673" i="8"/>
  <c r="AC673" i="8" s="1"/>
  <c r="AF673" i="8" s="1"/>
  <c r="AG673" i="8" s="1"/>
  <c r="AK673" i="8" s="1"/>
  <c r="AB722" i="8"/>
  <c r="AC722" i="8" s="1"/>
  <c r="AB786" i="8"/>
  <c r="AC786" i="8" s="1"/>
  <c r="AB796" i="8"/>
  <c r="AC796" i="8" s="1"/>
  <c r="AD796" i="8" s="1"/>
  <c r="AB805" i="8"/>
  <c r="AC805" i="8" s="1"/>
  <c r="AF805" i="8" s="1"/>
  <c r="AH805" i="8" s="1"/>
  <c r="AE818" i="8"/>
  <c r="AB835" i="8"/>
  <c r="AC835" i="8" s="1"/>
  <c r="AQ835" i="8" s="1"/>
  <c r="AE851" i="8"/>
  <c r="AB880" i="8"/>
  <c r="AC880" i="8" s="1"/>
  <c r="AE901" i="8"/>
  <c r="AB903" i="8"/>
  <c r="AC903" i="8" s="1"/>
  <c r="AN903" i="8" s="1"/>
  <c r="AB580" i="8"/>
  <c r="AC580" i="8" s="1"/>
  <c r="AN580" i="8" s="1"/>
  <c r="AB572" i="8"/>
  <c r="AC572" i="8" s="1"/>
  <c r="AO572" i="8" s="1"/>
  <c r="AB556" i="8"/>
  <c r="AC556" i="8" s="1"/>
  <c r="AO556" i="8" s="1"/>
  <c r="AC691" i="8"/>
  <c r="AF691" i="8" s="1"/>
  <c r="AG691" i="8" s="1"/>
  <c r="AK691" i="8" s="1"/>
  <c r="AP665" i="8"/>
  <c r="AC679" i="8"/>
  <c r="AN679" i="8" s="1"/>
  <c r="AP689" i="8"/>
  <c r="AB721" i="8"/>
  <c r="AC721" i="8" s="1"/>
  <c r="AO721" i="8" s="1"/>
  <c r="AB727" i="8"/>
  <c r="AC727" i="8" s="1"/>
  <c r="AD727" i="8" s="1"/>
  <c r="AB750" i="8"/>
  <c r="AC750" i="8" s="1"/>
  <c r="AF750" i="8" s="1"/>
  <c r="AH750" i="8" s="1"/>
  <c r="AE771" i="8"/>
  <c r="AE784" i="8"/>
  <c r="AP826" i="8"/>
  <c r="AB828" i="8"/>
  <c r="AC828" i="8" s="1"/>
  <c r="AO828" i="8" s="1"/>
  <c r="AP846" i="8"/>
  <c r="AE896" i="8"/>
  <c r="AE688" i="8"/>
  <c r="AB732" i="8"/>
  <c r="AC732" i="8" s="1"/>
  <c r="AN732" i="8" s="1"/>
  <c r="AE742" i="8"/>
  <c r="AB744" i="8"/>
  <c r="AC744" i="8" s="1"/>
  <c r="AO744" i="8" s="1"/>
  <c r="AB768" i="8"/>
  <c r="AC768" i="8" s="1"/>
  <c r="AQ768" i="8" s="1"/>
  <c r="AB772" i="8"/>
  <c r="AC772" i="8" s="1"/>
  <c r="AF772" i="8" s="1"/>
  <c r="AH772" i="8" s="1"/>
  <c r="AB776" i="8"/>
  <c r="AC776" i="8" s="1"/>
  <c r="AB781" i="8"/>
  <c r="AC781" i="8" s="1"/>
  <c r="AD781" i="8" s="1"/>
  <c r="AE890" i="8"/>
  <c r="AP808" i="8"/>
  <c r="AP812" i="8"/>
  <c r="AP851" i="8"/>
  <c r="AE866" i="8"/>
  <c r="AE877" i="8"/>
  <c r="AB896" i="8"/>
  <c r="AC896" i="8" s="1"/>
  <c r="AR896" i="8" s="1"/>
  <c r="AP683" i="8"/>
  <c r="AB689" i="8"/>
  <c r="AC689" i="8" s="1"/>
  <c r="AN689" i="8" s="1"/>
  <c r="AB726" i="8"/>
  <c r="AC726" i="8" s="1"/>
  <c r="AD726" i="8" s="1"/>
  <c r="AB737" i="8"/>
  <c r="AC737" i="8" s="1"/>
  <c r="AF737" i="8" s="1"/>
  <c r="AG737" i="8" s="1"/>
  <c r="AK737" i="8" s="1"/>
  <c r="AB804" i="8"/>
  <c r="AC804" i="8" s="1"/>
  <c r="AD804" i="8" s="1"/>
  <c r="AB862" i="8"/>
  <c r="AC862" i="8" s="1"/>
  <c r="AR862" i="8" s="1"/>
  <c r="AB901" i="8"/>
  <c r="AC901" i="8" s="1"/>
  <c r="AO901" i="8" s="1"/>
  <c r="AB562" i="8"/>
  <c r="AC562" i="8" s="1"/>
  <c r="AO562" i="8" s="1"/>
  <c r="AE559" i="8"/>
  <c r="AP866" i="8"/>
  <c r="AB557" i="8"/>
  <c r="AC557" i="8" s="1"/>
  <c r="AB694" i="8"/>
  <c r="AC694" i="8" s="1"/>
  <c r="AN694" i="8" s="1"/>
  <c r="AB766" i="8"/>
  <c r="AC766" i="8" s="1"/>
  <c r="AR766" i="8" s="1"/>
  <c r="AB790" i="8"/>
  <c r="AC790" i="8" s="1"/>
  <c r="AF790" i="8" s="1"/>
  <c r="AH790" i="8" s="1"/>
  <c r="AB856" i="8"/>
  <c r="AC856" i="8" s="1"/>
  <c r="AF856" i="8" s="1"/>
  <c r="AH856" i="8" s="1"/>
  <c r="AB872" i="8"/>
  <c r="AC872" i="8" s="1"/>
  <c r="AF872" i="8" s="1"/>
  <c r="AI872" i="8" s="1"/>
  <c r="AB549" i="8"/>
  <c r="AE692" i="8"/>
  <c r="AE870" i="8"/>
  <c r="AP562" i="8"/>
  <c r="AP681" i="8"/>
  <c r="AB682" i="8"/>
  <c r="AC682" i="8" s="1"/>
  <c r="AO682" i="8" s="1"/>
  <c r="AP693" i="8"/>
  <c r="AE711" i="8"/>
  <c r="AB730" i="8"/>
  <c r="AC730" i="8" s="1"/>
  <c r="AF730" i="8" s="1"/>
  <c r="AH730" i="8" s="1"/>
  <c r="AB754" i="8"/>
  <c r="AC754" i="8" s="1"/>
  <c r="AQ754" i="8" s="1"/>
  <c r="AB759" i="8"/>
  <c r="AC759" i="8" s="1"/>
  <c r="AO759" i="8" s="1"/>
  <c r="AB765" i="8"/>
  <c r="AC765" i="8" s="1"/>
  <c r="AE788" i="8"/>
  <c r="AB811" i="8"/>
  <c r="AC811" i="8" s="1"/>
  <c r="AN811" i="8" s="1"/>
  <c r="AB820" i="8"/>
  <c r="AB824" i="8"/>
  <c r="AP837" i="8"/>
  <c r="AB838" i="8"/>
  <c r="AC838" i="8" s="1"/>
  <c r="AB844" i="8"/>
  <c r="AC844" i="8" s="1"/>
  <c r="AB855" i="8"/>
  <c r="AC855" i="8" s="1"/>
  <c r="AR855" i="8" s="1"/>
  <c r="AE898" i="8"/>
  <c r="AB907" i="8"/>
  <c r="AC907" i="8" s="1"/>
  <c r="AQ907" i="8" s="1"/>
  <c r="AB560" i="8"/>
  <c r="AC560" i="8" s="1"/>
  <c r="AO560" i="8" s="1"/>
  <c r="AE675" i="8"/>
  <c r="AP668" i="8"/>
  <c r="AC669" i="8"/>
  <c r="AO669" i="8" s="1"/>
  <c r="AE796" i="8"/>
  <c r="AP797" i="8"/>
  <c r="AB906" i="8"/>
  <c r="AC906" i="8" s="1"/>
  <c r="AD906" i="8" s="1"/>
  <c r="AE573" i="8"/>
  <c r="AB555" i="8"/>
  <c r="AB729" i="8"/>
  <c r="AC729" i="8" s="1"/>
  <c r="AP751" i="8"/>
  <c r="AP757" i="8"/>
  <c r="AB758" i="8"/>
  <c r="AC758" i="8" s="1"/>
  <c r="AQ758" i="8" s="1"/>
  <c r="AB764" i="8"/>
  <c r="AC764" i="8" s="1"/>
  <c r="AB797" i="8"/>
  <c r="AC797" i="8" s="1"/>
  <c r="AR797" i="8" s="1"/>
  <c r="AB837" i="8"/>
  <c r="AC837" i="8" s="1"/>
  <c r="AF837" i="8" s="1"/>
  <c r="AI837" i="8" s="1"/>
  <c r="AB854" i="8"/>
  <c r="AC854" i="8" s="1"/>
  <c r="AN854" i="8" s="1"/>
  <c r="AE874" i="8"/>
  <c r="AB876" i="8"/>
  <c r="AC876" i="8" s="1"/>
  <c r="AO876" i="8" s="1"/>
  <c r="AE897" i="8"/>
  <c r="AP673" i="8"/>
  <c r="AP685" i="8"/>
  <c r="AB686" i="8"/>
  <c r="AC686" i="8" s="1"/>
  <c r="AE750" i="8"/>
  <c r="AE756" i="8"/>
  <c r="AB788" i="8"/>
  <c r="AC788" i="8" s="1"/>
  <c r="AF788" i="8" s="1"/>
  <c r="AG788" i="8" s="1"/>
  <c r="AK788" i="8" s="1"/>
  <c r="AB806" i="8"/>
  <c r="AC806" i="8" s="1"/>
  <c r="AB810" i="8"/>
  <c r="AC810" i="8" s="1"/>
  <c r="AF810" i="8" s="1"/>
  <c r="AG810" i="8" s="1"/>
  <c r="AK810" i="8" s="1"/>
  <c r="AB815" i="8"/>
  <c r="AC815" i="8" s="1"/>
  <c r="AR815" i="8" s="1"/>
  <c r="AB823" i="8"/>
  <c r="AC823" i="8" s="1"/>
  <c r="AN823" i="8" s="1"/>
  <c r="AB842" i="8"/>
  <c r="AC842" i="8" s="1"/>
  <c r="AF842" i="8" s="1"/>
  <c r="AH842" i="8" s="1"/>
  <c r="AB893" i="8"/>
  <c r="AC893" i="8" s="1"/>
  <c r="AB904" i="8"/>
  <c r="AC904" i="8" s="1"/>
  <c r="AD904" i="8" s="1"/>
  <c r="AP549" i="8"/>
  <c r="AE583" i="8"/>
  <c r="AP580" i="8"/>
  <c r="AB564" i="8"/>
  <c r="AC564" i="8" s="1"/>
  <c r="AO564" i="8" s="1"/>
  <c r="AP555" i="8"/>
  <c r="AB536" i="8"/>
  <c r="AC536" i="8" s="1"/>
  <c r="AO536" i="8" s="1"/>
  <c r="AP566" i="8"/>
  <c r="AP538" i="8"/>
  <c r="AP583" i="8"/>
  <c r="AP569" i="8"/>
  <c r="AP558" i="8"/>
  <c r="AB553" i="8"/>
  <c r="AC553" i="8" s="1"/>
  <c r="AR553" i="8" s="1"/>
  <c r="AP541" i="8"/>
  <c r="AP572" i="8"/>
  <c r="AP561" i="8"/>
  <c r="AE705" i="8"/>
  <c r="AP575" i="8"/>
  <c r="AP564" i="8"/>
  <c r="AP544" i="8"/>
  <c r="AP536" i="8"/>
  <c r="AE752" i="8"/>
  <c r="AE809" i="8"/>
  <c r="AB559" i="8"/>
  <c r="AC559" i="8" s="1"/>
  <c r="AM559" i="8" s="1"/>
  <c r="AP547" i="8"/>
  <c r="AB545" i="8"/>
  <c r="AC545" i="8" s="1"/>
  <c r="AQ545" i="8" s="1"/>
  <c r="AB542" i="8"/>
  <c r="AC542" i="8" s="1"/>
  <c r="AO542" i="8" s="1"/>
  <c r="AP764" i="8"/>
  <c r="AP581" i="8"/>
  <c r="AP567" i="8"/>
  <c r="AB565" i="8"/>
  <c r="AC565" i="8" s="1"/>
  <c r="AR565" i="8" s="1"/>
  <c r="AP553" i="8"/>
  <c r="AP550" i="8"/>
  <c r="AE547" i="8"/>
  <c r="AP539" i="8"/>
  <c r="AE680" i="8"/>
  <c r="AP686" i="8"/>
  <c r="AE751" i="8"/>
  <c r="AE872" i="8"/>
  <c r="AP556" i="8"/>
  <c r="AB579" i="8"/>
  <c r="AC579" i="8" s="1"/>
  <c r="AM579" i="8" s="1"/>
  <c r="AP573" i="8"/>
  <c r="AP570" i="8"/>
  <c r="AP559" i="8"/>
  <c r="AP542" i="8"/>
  <c r="AE539" i="8"/>
  <c r="AE696" i="8"/>
  <c r="AP552" i="8"/>
  <c r="AE534" i="8"/>
  <c r="AP534" i="8"/>
  <c r="AB582" i="8"/>
  <c r="AC582" i="8" s="1"/>
  <c r="AO582" i="8" s="1"/>
  <c r="AB568" i="8"/>
  <c r="AC568" i="8" s="1"/>
  <c r="AR568" i="8" s="1"/>
  <c r="AP545" i="8"/>
  <c r="AB540" i="8"/>
  <c r="AC540" i="8" s="1"/>
  <c r="AO540" i="8" s="1"/>
  <c r="AP576" i="8"/>
  <c r="AE570" i="8"/>
  <c r="AP565" i="8"/>
  <c r="AP537" i="8"/>
  <c r="AE732" i="8"/>
  <c r="AP579" i="8"/>
  <c r="AB574" i="8"/>
  <c r="AC574" i="8" s="1"/>
  <c r="AO574" i="8" s="1"/>
  <c r="AP551" i="8"/>
  <c r="AP548" i="8"/>
  <c r="AB543" i="8"/>
  <c r="AC543" i="8" s="1"/>
  <c r="AO543" i="8" s="1"/>
  <c r="AB535" i="8"/>
  <c r="AC535" i="8" s="1"/>
  <c r="AQ535" i="8" s="1"/>
  <c r="AE825" i="8"/>
  <c r="AP582" i="8"/>
  <c r="AP568" i="8"/>
  <c r="AP557" i="8"/>
  <c r="AP554" i="8"/>
  <c r="AB546" i="8"/>
  <c r="AC546" i="8" s="1"/>
  <c r="AO546" i="8" s="1"/>
  <c r="AE543" i="8"/>
  <c r="AP540" i="8"/>
  <c r="AP571" i="8"/>
  <c r="AB566" i="8"/>
  <c r="AC566" i="8" s="1"/>
  <c r="AO566" i="8" s="1"/>
  <c r="AB552" i="8"/>
  <c r="AC552" i="8" s="1"/>
  <c r="AO552" i="8" s="1"/>
  <c r="AB538" i="8"/>
  <c r="AC538" i="8" s="1"/>
  <c r="AO538" i="8" s="1"/>
  <c r="AP750" i="8"/>
  <c r="AP574" i="8"/>
  <c r="AP563" i="8"/>
  <c r="AP560" i="8"/>
  <c r="AP543" i="8"/>
  <c r="AP535" i="8"/>
  <c r="AP732" i="8"/>
  <c r="AP577" i="8"/>
  <c r="AB558" i="8"/>
  <c r="AC558" i="8" s="1"/>
  <c r="AO558" i="8" s="1"/>
  <c r="AE754" i="8"/>
  <c r="AE668" i="8"/>
  <c r="AP796" i="8"/>
  <c r="AB830" i="8"/>
  <c r="AC830" i="8" s="1"/>
  <c r="AQ830" i="8" s="1"/>
  <c r="AE662" i="8"/>
  <c r="AP667" i="8"/>
  <c r="AE703" i="8"/>
  <c r="AE748" i="8"/>
  <c r="AP752" i="8"/>
  <c r="AE781" i="8"/>
  <c r="AB821" i="8"/>
  <c r="AC821" i="8" s="1"/>
  <c r="AP836" i="8"/>
  <c r="AB846" i="8"/>
  <c r="AC846" i="8" s="1"/>
  <c r="AM846" i="8" s="1"/>
  <c r="AB719" i="8"/>
  <c r="AC719" i="8" s="1"/>
  <c r="AF719" i="8" s="1"/>
  <c r="AH719" i="8" s="1"/>
  <c r="AE739" i="8"/>
  <c r="AP740" i="8"/>
  <c r="AE761" i="8"/>
  <c r="AP788" i="8"/>
  <c r="AC803" i="8"/>
  <c r="AF803" i="8" s="1"/>
  <c r="AI803" i="8" s="1"/>
  <c r="AE820" i="8"/>
  <c r="AB829" i="8"/>
  <c r="AC829" i="8" s="1"/>
  <c r="AD829" i="8" s="1"/>
  <c r="AC878" i="8"/>
  <c r="AN878" i="8" s="1"/>
  <c r="AE882" i="8"/>
  <c r="AB890" i="8"/>
  <c r="AC890" i="8" s="1"/>
  <c r="AD890" i="8" s="1"/>
  <c r="AE905" i="8"/>
  <c r="AB662" i="8"/>
  <c r="AC662" i="8" s="1"/>
  <c r="AR662" i="8" s="1"/>
  <c r="AE676" i="8"/>
  <c r="AE684" i="8"/>
  <c r="AE685" i="8"/>
  <c r="AE723" i="8"/>
  <c r="AE814" i="8"/>
  <c r="AE888" i="8"/>
  <c r="AB685" i="8"/>
  <c r="AC685" i="8" s="1"/>
  <c r="AR685" i="8" s="1"/>
  <c r="AE702" i="8"/>
  <c r="AB725" i="8"/>
  <c r="AC725" i="8" s="1"/>
  <c r="AR725" i="8" s="1"/>
  <c r="AE729" i="8"/>
  <c r="AE738" i="8"/>
  <c r="AC751" i="8"/>
  <c r="AF751" i="8" s="1"/>
  <c r="AH751" i="8" s="1"/>
  <c r="AP761" i="8"/>
  <c r="AE812" i="8"/>
  <c r="AB825" i="8"/>
  <c r="AC825" i="8" s="1"/>
  <c r="AF825" i="8" s="1"/>
  <c r="AH825" i="8" s="1"/>
  <c r="AE836" i="8"/>
  <c r="AB851" i="8"/>
  <c r="AC851" i="8" s="1"/>
  <c r="AF851" i="8" s="1"/>
  <c r="AI851" i="8" s="1"/>
  <c r="AB677" i="8"/>
  <c r="AC677" i="8" s="1"/>
  <c r="AF677" i="8" s="1"/>
  <c r="AH677" i="8" s="1"/>
  <c r="AE682" i="8"/>
  <c r="AP694" i="8"/>
  <c r="AB715" i="8"/>
  <c r="AC715" i="8" s="1"/>
  <c r="AQ715" i="8" s="1"/>
  <c r="AP717" i="8"/>
  <c r="AB762" i="8"/>
  <c r="AC762" i="8" s="1"/>
  <c r="AP775" i="8"/>
  <c r="AP780" i="8"/>
  <c r="AB808" i="8"/>
  <c r="AC808" i="8" s="1"/>
  <c r="AR808" i="8" s="1"/>
  <c r="AB843" i="8"/>
  <c r="AC843" i="8" s="1"/>
  <c r="AQ843" i="8" s="1"/>
  <c r="AB857" i="8"/>
  <c r="AC857" i="8" s="1"/>
  <c r="AR857" i="8" s="1"/>
  <c r="AB870" i="8"/>
  <c r="AC870" i="8" s="1"/>
  <c r="AD870" i="8" s="1"/>
  <c r="AB877" i="8"/>
  <c r="AC877" i="8" s="1"/>
  <c r="AE737" i="8"/>
  <c r="AE793" i="8"/>
  <c r="AP881" i="8"/>
  <c r="AE900" i="8"/>
  <c r="AE671" i="8"/>
  <c r="AB684" i="8"/>
  <c r="AC684" i="8" s="1"/>
  <c r="AR684" i="8" s="1"/>
  <c r="AB707" i="8"/>
  <c r="AC707" i="8" s="1"/>
  <c r="AM707" i="8" s="1"/>
  <c r="AB713" i="8"/>
  <c r="AC713" i="8" s="1"/>
  <c r="AD713" i="8" s="1"/>
  <c r="AB714" i="8"/>
  <c r="AC714" i="8" s="1"/>
  <c r="AF714" i="8" s="1"/>
  <c r="AH714" i="8" s="1"/>
  <c r="AE721" i="8"/>
  <c r="AP800" i="8"/>
  <c r="AE805" i="8"/>
  <c r="AB819" i="8"/>
  <c r="AC819" i="8" s="1"/>
  <c r="AN819" i="8" s="1"/>
  <c r="AE822" i="8"/>
  <c r="AB850" i="8"/>
  <c r="AC850" i="8" s="1"/>
  <c r="AO850" i="8" s="1"/>
  <c r="AE861" i="8"/>
  <c r="AB882" i="8"/>
  <c r="AC882" i="8" s="1"/>
  <c r="AO882" i="8" s="1"/>
  <c r="AB888" i="8"/>
  <c r="AC888" i="8" s="1"/>
  <c r="AR888" i="8" s="1"/>
  <c r="AP906" i="8"/>
  <c r="AP907" i="8"/>
  <c r="AE670" i="8"/>
  <c r="AE673" i="8"/>
  <c r="AE674" i="8"/>
  <c r="AE681" i="8"/>
  <c r="AB702" i="8"/>
  <c r="AC702" i="8" s="1"/>
  <c r="AM702" i="8" s="1"/>
  <c r="AB775" i="8"/>
  <c r="AC775" i="8" s="1"/>
  <c r="AM775" i="8" s="1"/>
  <c r="AE823" i="8"/>
  <c r="AB834" i="8"/>
  <c r="AC834" i="8" s="1"/>
  <c r="AQ834" i="8" s="1"/>
  <c r="AP664" i="8"/>
  <c r="AE690" i="8"/>
  <c r="AE691" i="8"/>
  <c r="AB700" i="8"/>
  <c r="AC700" i="8" s="1"/>
  <c r="AO700" i="8" s="1"/>
  <c r="AP722" i="8"/>
  <c r="AP737" i="8"/>
  <c r="AB807" i="8"/>
  <c r="AC807" i="8" s="1"/>
  <c r="AN807" i="8" s="1"/>
  <c r="AB812" i="8"/>
  <c r="AC812" i="8" s="1"/>
  <c r="AR812" i="8" s="1"/>
  <c r="AB881" i="8"/>
  <c r="AC881" i="8" s="1"/>
  <c r="AO881" i="8" s="1"/>
  <c r="AE663" i="8"/>
  <c r="AE669" i="8"/>
  <c r="AE687" i="8"/>
  <c r="AE768" i="8"/>
  <c r="AB769" i="8"/>
  <c r="AC769" i="8" s="1"/>
  <c r="AD769" i="8" s="1"/>
  <c r="AP674" i="8"/>
  <c r="AB675" i="8"/>
  <c r="AC675" i="8" s="1"/>
  <c r="AD675" i="8" s="1"/>
  <c r="AE700" i="8"/>
  <c r="AE709" i="8"/>
  <c r="AP711" i="8"/>
  <c r="AP736" i="8"/>
  <c r="AP792" i="8"/>
  <c r="AB818" i="8"/>
  <c r="AC818" i="8" s="1"/>
  <c r="AM818" i="8" s="1"/>
  <c r="AE846" i="8"/>
  <c r="AB849" i="8"/>
  <c r="AC849" i="8" s="1"/>
  <c r="AD849" i="8" s="1"/>
  <c r="AP861" i="8"/>
  <c r="AE686" i="8"/>
  <c r="AP688" i="8"/>
  <c r="AP691" i="8"/>
  <c r="AB692" i="8"/>
  <c r="AC692" i="8" s="1"/>
  <c r="AF692" i="8" s="1"/>
  <c r="AE717" i="8"/>
  <c r="AE764" i="8"/>
  <c r="AP784" i="8"/>
  <c r="AC799" i="8"/>
  <c r="AM799" i="8" s="1"/>
  <c r="AB840" i="8"/>
  <c r="AC840" i="8" s="1"/>
  <c r="AO840" i="8" s="1"/>
  <c r="AE885" i="8"/>
  <c r="AE891" i="8"/>
  <c r="AP682" i="8"/>
  <c r="AP698" i="8"/>
  <c r="AE710" i="8"/>
  <c r="AP726" i="8"/>
  <c r="AP804" i="8"/>
  <c r="AB822" i="8"/>
  <c r="AC822" i="8" s="1"/>
  <c r="AO822" i="8" s="1"/>
  <c r="AC848" i="8"/>
  <c r="AD848" i="8" s="1"/>
  <c r="AB861" i="8"/>
  <c r="AC861" i="8" s="1"/>
  <c r="AR861" i="8" s="1"/>
  <c r="AP897" i="8"/>
  <c r="AP900" i="8"/>
  <c r="AP662" i="8"/>
  <c r="AB672" i="8"/>
  <c r="AC672" i="8" s="1"/>
  <c r="AF672" i="8" s="1"/>
  <c r="AB674" i="8"/>
  <c r="AC674" i="8" s="1"/>
  <c r="AN674" i="8" s="1"/>
  <c r="AB698" i="8"/>
  <c r="AC698" i="8" s="1"/>
  <c r="AE716" i="8"/>
  <c r="AE718" i="8"/>
  <c r="AB720" i="8"/>
  <c r="AC720" i="8" s="1"/>
  <c r="AN720" i="8" s="1"/>
  <c r="AB736" i="8"/>
  <c r="AC736" i="8" s="1"/>
  <c r="AE741" i="8"/>
  <c r="AB745" i="8"/>
  <c r="AC745" i="8" s="1"/>
  <c r="AQ745" i="8" s="1"/>
  <c r="AP810" i="8"/>
  <c r="AB817" i="8"/>
  <c r="AC817" i="8" s="1"/>
  <c r="AM817" i="8" s="1"/>
  <c r="AP830" i="8"/>
  <c r="AB839" i="8"/>
  <c r="AC839" i="8" s="1"/>
  <c r="AM839" i="8" s="1"/>
  <c r="AE845" i="8"/>
  <c r="AE852" i="8"/>
  <c r="AB860" i="8"/>
  <c r="AC860" i="8" s="1"/>
  <c r="AB866" i="8"/>
  <c r="AC866" i="8" s="1"/>
  <c r="AF866" i="8" s="1"/>
  <c r="AI866" i="8" s="1"/>
  <c r="AB867" i="8"/>
  <c r="AC867" i="8" s="1"/>
  <c r="AQ867" i="8" s="1"/>
  <c r="AE873" i="8"/>
  <c r="AB885" i="8"/>
  <c r="AC885" i="8" s="1"/>
  <c r="AB899" i="8"/>
  <c r="AC899" i="8" s="1"/>
  <c r="AO689" i="8"/>
  <c r="AF679" i="8"/>
  <c r="AH679" i="8" s="1"/>
  <c r="AF739" i="8"/>
  <c r="AG739" i="8" s="1"/>
  <c r="AK739" i="8" s="1"/>
  <c r="AO739" i="8"/>
  <c r="AP679" i="8"/>
  <c r="AB676" i="8"/>
  <c r="AC676" i="8" s="1"/>
  <c r="AR676" i="8" s="1"/>
  <c r="AB693" i="8"/>
  <c r="AC693" i="8" s="1"/>
  <c r="AN693" i="8" s="1"/>
  <c r="AE704" i="8"/>
  <c r="AE707" i="8"/>
  <c r="AE722" i="8"/>
  <c r="AB747" i="8"/>
  <c r="AC747" i="8" s="1"/>
  <c r="AQ747" i="8" s="1"/>
  <c r="AP755" i="8"/>
  <c r="AP765" i="8"/>
  <c r="AE672" i="8"/>
  <c r="AE683" i="8"/>
  <c r="AE689" i="8"/>
  <c r="AE731" i="8"/>
  <c r="AE735" i="8"/>
  <c r="AE772" i="8"/>
  <c r="AP773" i="8"/>
  <c r="AE774" i="8"/>
  <c r="AB774" i="8"/>
  <c r="AC774" i="8" s="1"/>
  <c r="AQ774" i="8" s="1"/>
  <c r="AE667" i="8"/>
  <c r="AE694" i="8"/>
  <c r="AP696" i="8"/>
  <c r="AE726" i="8"/>
  <c r="AP733" i="8"/>
  <c r="AP734" i="8"/>
  <c r="AE693" i="8"/>
  <c r="AE695" i="8"/>
  <c r="AP699" i="8"/>
  <c r="AE708" i="8"/>
  <c r="AP735" i="8"/>
  <c r="AP675" i="8"/>
  <c r="AE677" i="8"/>
  <c r="AP677" i="8"/>
  <c r="AB681" i="8"/>
  <c r="AC681" i="8" s="1"/>
  <c r="AQ681" i="8" s="1"/>
  <c r="AP692" i="8"/>
  <c r="AE714" i="8"/>
  <c r="AP718" i="8"/>
  <c r="AP760" i="8"/>
  <c r="AP807" i="8"/>
  <c r="AE699" i="8"/>
  <c r="AP701" i="8"/>
  <c r="AP725" i="8"/>
  <c r="AE734" i="8"/>
  <c r="AE777" i="8"/>
  <c r="AP789" i="8"/>
  <c r="AE789" i="8"/>
  <c r="AE715" i="8"/>
  <c r="AB735" i="8"/>
  <c r="AC735" i="8" s="1"/>
  <c r="AD735" i="8" s="1"/>
  <c r="AE664" i="8"/>
  <c r="AB665" i="8"/>
  <c r="AC665" i="8" s="1"/>
  <c r="AR665" i="8" s="1"/>
  <c r="AP670" i="8"/>
  <c r="AE679" i="8"/>
  <c r="AP687" i="8"/>
  <c r="AE697" i="8"/>
  <c r="AP727" i="8"/>
  <c r="AP728" i="8"/>
  <c r="AP799" i="8"/>
  <c r="AP680" i="8"/>
  <c r="AP715" i="8"/>
  <c r="AP720" i="8"/>
  <c r="AE727" i="8"/>
  <c r="AE775" i="8"/>
  <c r="AP697" i="8"/>
  <c r="AP730" i="8"/>
  <c r="AE757" i="8"/>
  <c r="AP769" i="8"/>
  <c r="AE779" i="8"/>
  <c r="AP684" i="8"/>
  <c r="AP729" i="8"/>
  <c r="AE744" i="8"/>
  <c r="AE665" i="8"/>
  <c r="AP676" i="8"/>
  <c r="AB680" i="8"/>
  <c r="AC680" i="8" s="1"/>
  <c r="AQ680" i="8" s="1"/>
  <c r="AE720" i="8"/>
  <c r="AP748" i="8"/>
  <c r="AE753" i="8"/>
  <c r="AP744" i="8"/>
  <c r="AE762" i="8"/>
  <c r="AP803" i="8"/>
  <c r="AE803" i="8"/>
  <c r="AE666" i="8"/>
  <c r="AE701" i="8"/>
  <c r="AP705" i="8"/>
  <c r="AP709" i="8"/>
  <c r="AE712" i="8"/>
  <c r="AP743" i="8"/>
  <c r="AP753" i="8"/>
  <c r="AE760" i="8"/>
  <c r="AP712" i="8"/>
  <c r="AP663" i="8"/>
  <c r="AP671" i="8"/>
  <c r="AE698" i="8"/>
  <c r="AP708" i="8"/>
  <c r="AE724" i="8"/>
  <c r="AP731" i="8"/>
  <c r="AP766" i="8"/>
  <c r="AP795" i="8"/>
  <c r="AP716" i="8"/>
  <c r="AP721" i="8"/>
  <c r="AP811" i="8"/>
  <c r="AP817" i="8"/>
  <c r="AE817" i="8"/>
  <c r="AB708" i="8"/>
  <c r="AC708" i="8" s="1"/>
  <c r="AR708" i="8" s="1"/>
  <c r="AB711" i="8"/>
  <c r="AC711" i="8" s="1"/>
  <c r="AP783" i="8"/>
  <c r="AP713" i="8"/>
  <c r="AP723" i="8"/>
  <c r="AE725" i="8"/>
  <c r="AE743" i="8"/>
  <c r="AP793" i="8"/>
  <c r="AE821" i="8"/>
  <c r="AP889" i="8"/>
  <c r="AP707" i="8"/>
  <c r="AP739" i="8"/>
  <c r="AE766" i="8"/>
  <c r="AE808" i="8"/>
  <c r="AP831" i="8"/>
  <c r="AP832" i="8"/>
  <c r="AP710" i="8"/>
  <c r="AE719" i="8"/>
  <c r="AE746" i="8"/>
  <c r="AP758" i="8"/>
  <c r="AP816" i="8"/>
  <c r="AE831" i="8"/>
  <c r="AE837" i="8"/>
  <c r="AP759" i="8"/>
  <c r="AB816" i="8"/>
  <c r="AC816" i="8" s="1"/>
  <c r="AD816" i="8" s="1"/>
  <c r="AE816" i="8"/>
  <c r="AE828" i="8"/>
  <c r="AE807" i="8"/>
  <c r="AP776" i="8"/>
  <c r="AE778" i="8"/>
  <c r="AP782" i="8"/>
  <c r="AP719" i="8"/>
  <c r="AE740" i="8"/>
  <c r="AE755" i="8"/>
  <c r="AP781" i="8"/>
  <c r="AE728" i="8"/>
  <c r="AE730" i="8"/>
  <c r="AE733" i="8"/>
  <c r="AP746" i="8"/>
  <c r="AE773" i="8"/>
  <c r="AE785" i="8"/>
  <c r="AP790" i="8"/>
  <c r="AE811" i="8"/>
  <c r="AB724" i="8"/>
  <c r="AC724" i="8" s="1"/>
  <c r="AR724" i="8" s="1"/>
  <c r="AQ732" i="8"/>
  <c r="AP785" i="8"/>
  <c r="AE791" i="8"/>
  <c r="AB865" i="8"/>
  <c r="AC865" i="8" s="1"/>
  <c r="AD865" i="8" s="1"/>
  <c r="AE865" i="8"/>
  <c r="AB743" i="8"/>
  <c r="AC743" i="8" s="1"/>
  <c r="AQ743" i="8" s="1"/>
  <c r="AP754" i="8"/>
  <c r="AB757" i="8"/>
  <c r="AC757" i="8" s="1"/>
  <c r="AQ757" i="8" s="1"/>
  <c r="AP770" i="8"/>
  <c r="AB779" i="8"/>
  <c r="AC779" i="8" s="1"/>
  <c r="AQ779" i="8" s="1"/>
  <c r="AP894" i="8"/>
  <c r="AP745" i="8"/>
  <c r="AE747" i="8"/>
  <c r="AE763" i="8"/>
  <c r="AP814" i="8"/>
  <c r="AE815" i="8"/>
  <c r="AC820" i="8"/>
  <c r="AD820" i="8" s="1"/>
  <c r="AE843" i="8"/>
  <c r="AP742" i="8"/>
  <c r="AP747" i="8"/>
  <c r="AE749" i="8"/>
  <c r="AP749" i="8"/>
  <c r="AP763" i="8"/>
  <c r="AE765" i="8"/>
  <c r="AE841" i="8"/>
  <c r="AP756" i="8"/>
  <c r="AE758" i="8"/>
  <c r="AB773" i="8"/>
  <c r="AC773" i="8" s="1"/>
  <c r="AN773" i="8" s="1"/>
  <c r="AB791" i="8"/>
  <c r="AC791" i="8" s="1"/>
  <c r="AD791" i="8" s="1"/>
  <c r="AE797" i="8"/>
  <c r="AE759" i="8"/>
  <c r="AP768" i="8"/>
  <c r="AE776" i="8"/>
  <c r="AE804" i="8"/>
  <c r="AP834" i="8"/>
  <c r="AE769" i="8"/>
  <c r="AP772" i="8"/>
  <c r="AE799" i="8"/>
  <c r="AP801" i="8"/>
  <c r="AP849" i="8"/>
  <c r="AE783" i="8"/>
  <c r="AE795" i="8"/>
  <c r="AP829" i="8"/>
  <c r="AE829" i="8"/>
  <c r="AP839" i="8"/>
  <c r="AP855" i="8"/>
  <c r="AP863" i="8"/>
  <c r="AE880" i="8"/>
  <c r="AE770" i="8"/>
  <c r="AE786" i="8"/>
  <c r="AE819" i="8"/>
  <c r="AP820" i="8"/>
  <c r="AO830" i="8"/>
  <c r="AP794" i="8"/>
  <c r="AP798" i="8"/>
  <c r="AE860" i="8"/>
  <c r="AP838" i="8"/>
  <c r="AP771" i="8"/>
  <c r="AP813" i="8"/>
  <c r="AE806" i="8"/>
  <c r="AC824" i="8"/>
  <c r="AQ824" i="8" s="1"/>
  <c r="AP777" i="8"/>
  <c r="AE810" i="8"/>
  <c r="AE855" i="8"/>
  <c r="AP778" i="8"/>
  <c r="AP805" i="8"/>
  <c r="AP822" i="8"/>
  <c r="AP850" i="8"/>
  <c r="AE782" i="8"/>
  <c r="AE790" i="8"/>
  <c r="AE794" i="8"/>
  <c r="AE798" i="8"/>
  <c r="AP802" i="8"/>
  <c r="AP809" i="8"/>
  <c r="AP884" i="8"/>
  <c r="AP821" i="8"/>
  <c r="AB869" i="8"/>
  <c r="AC869" i="8" s="1"/>
  <c r="AD869" i="8" s="1"/>
  <c r="AP871" i="8"/>
  <c r="AP873" i="8"/>
  <c r="AP874" i="8"/>
  <c r="AP875" i="8"/>
  <c r="AP877" i="8"/>
  <c r="AP845" i="8"/>
  <c r="AM872" i="8"/>
  <c r="AD872" i="8"/>
  <c r="AP879" i="8"/>
  <c r="AP899" i="8"/>
  <c r="AE903" i="8"/>
  <c r="AP818" i="8"/>
  <c r="AB826" i="8"/>
  <c r="AC826" i="8" s="1"/>
  <c r="AM826" i="8" s="1"/>
  <c r="AP842" i="8"/>
  <c r="AE849" i="8"/>
  <c r="AP857" i="8"/>
  <c r="AE859" i="8"/>
  <c r="AE871" i="8"/>
  <c r="AP878" i="8"/>
  <c r="AP815" i="8"/>
  <c r="AP823" i="8"/>
  <c r="AE832" i="8"/>
  <c r="AP848" i="8"/>
  <c r="AP880" i="8"/>
  <c r="AP883" i="8"/>
  <c r="AE839" i="8"/>
  <c r="AE844" i="8"/>
  <c r="AE862" i="8"/>
  <c r="AE875" i="8"/>
  <c r="AP882" i="8"/>
  <c r="AP885" i="8"/>
  <c r="AB832" i="8"/>
  <c r="AC832" i="8" s="1"/>
  <c r="AQ832" i="8" s="1"/>
  <c r="AP844" i="8"/>
  <c r="AE850" i="8"/>
  <c r="AP864" i="8"/>
  <c r="AB884" i="8"/>
  <c r="AC884" i="8" s="1"/>
  <c r="AN884" i="8" s="1"/>
  <c r="AP886" i="8"/>
  <c r="AP888" i="8"/>
  <c r="AE834" i="8"/>
  <c r="AP865" i="8"/>
  <c r="AP868" i="8"/>
  <c r="AP819" i="8"/>
  <c r="AE835" i="8"/>
  <c r="AE840" i="8"/>
  <c r="AP840" i="8"/>
  <c r="AP843" i="8"/>
  <c r="AP858" i="8"/>
  <c r="AP867" i="8"/>
  <c r="AP870" i="8"/>
  <c r="AE886" i="8"/>
  <c r="AP890" i="8"/>
  <c r="AE847" i="8"/>
  <c r="AP853" i="8"/>
  <c r="AB863" i="8"/>
  <c r="AC863" i="8" s="1"/>
  <c r="AD863" i="8" s="1"/>
  <c r="AP869" i="8"/>
  <c r="AE893" i="8"/>
  <c r="AB894" i="8"/>
  <c r="AC894" i="8" s="1"/>
  <c r="AE895" i="8"/>
  <c r="AE838" i="8"/>
  <c r="AP854" i="8"/>
  <c r="AP859" i="8"/>
  <c r="AP898" i="8"/>
  <c r="AE848" i="8"/>
  <c r="AE854" i="8"/>
  <c r="AE863" i="8"/>
  <c r="AE869" i="8"/>
  <c r="AE878" i="8"/>
  <c r="AE884" i="8"/>
  <c r="AP852" i="8"/>
  <c r="AE899" i="8"/>
  <c r="AP893" i="8"/>
  <c r="AE853" i="8"/>
  <c r="AE858" i="8"/>
  <c r="AE889" i="8"/>
  <c r="AP847" i="8"/>
  <c r="AE864" i="8"/>
  <c r="AE868" i="8"/>
  <c r="AE879" i="8"/>
  <c r="AE883" i="8"/>
  <c r="AE894" i="8"/>
  <c r="AP862" i="8"/>
  <c r="AP895" i="8"/>
  <c r="AE904" i="8"/>
  <c r="AP841" i="8"/>
  <c r="AP856" i="8"/>
  <c r="AP872" i="8"/>
  <c r="AP887" i="8"/>
  <c r="AP903" i="8"/>
  <c r="AQ872" i="8"/>
  <c r="AP876" i="8"/>
  <c r="AP892" i="8"/>
  <c r="AP902" i="8"/>
  <c r="AC549" i="8"/>
  <c r="AN549" i="8" s="1"/>
  <c r="AE548" i="8"/>
  <c r="AE575" i="8"/>
  <c r="AB561" i="8"/>
  <c r="AC561" i="8" s="1"/>
  <c r="AM561" i="8" s="1"/>
  <c r="AE560" i="8"/>
  <c r="AE557" i="8"/>
  <c r="AC555" i="8"/>
  <c r="AQ555" i="8" s="1"/>
  <c r="AE554" i="8"/>
  <c r="AE545" i="8"/>
  <c r="AB537" i="8"/>
  <c r="AC537" i="8" s="1"/>
  <c r="AD537" i="8" s="1"/>
  <c r="AE536" i="8"/>
  <c r="AE555" i="8"/>
  <c r="AE581" i="8"/>
  <c r="AE578" i="8"/>
  <c r="AE567" i="8"/>
  <c r="AE552" i="8"/>
  <c r="AC550" i="8"/>
  <c r="AE572" i="8"/>
  <c r="AB567" i="8"/>
  <c r="AC567" i="8" s="1"/>
  <c r="AM567" i="8" s="1"/>
  <c r="AE549" i="8"/>
  <c r="AB541" i="8"/>
  <c r="AC541" i="8" s="1"/>
  <c r="AN541" i="8" s="1"/>
  <c r="AE540" i="8"/>
  <c r="AE566" i="8"/>
  <c r="AE579" i="8"/>
  <c r="AE564" i="8"/>
  <c r="AE561" i="8"/>
  <c r="AE558" i="8"/>
  <c r="AE546" i="8"/>
  <c r="AE537" i="8"/>
  <c r="AE569" i="8"/>
  <c r="AE576" i="8"/>
  <c r="AB583" i="8"/>
  <c r="AC583" i="8" s="1"/>
  <c r="AM583" i="8" s="1"/>
  <c r="AE582" i="8"/>
  <c r="AE571" i="8"/>
  <c r="AE556" i="8"/>
  <c r="AE553" i="8"/>
  <c r="AE544" i="8"/>
  <c r="AB551" i="8"/>
  <c r="AC551" i="8" s="1"/>
  <c r="AM551" i="8" s="1"/>
  <c r="AE550" i="8"/>
  <c r="AE541" i="8"/>
  <c r="AE535" i="8"/>
  <c r="AE568" i="8"/>
  <c r="AE565" i="8"/>
  <c r="AE562" i="8"/>
  <c r="AE538" i="8"/>
  <c r="AB581" i="8"/>
  <c r="AC581" i="8" s="1"/>
  <c r="AE580" i="8"/>
  <c r="AE577" i="8"/>
  <c r="AB575" i="8"/>
  <c r="AC575" i="8" s="1"/>
  <c r="AQ575" i="8" s="1"/>
  <c r="AE574" i="8"/>
  <c r="AE563" i="8"/>
  <c r="AD538" i="8"/>
  <c r="AF538" i="8"/>
  <c r="AG538" i="8" s="1"/>
  <c r="AK538" i="8" s="1"/>
  <c r="AD552" i="8"/>
  <c r="AB496" i="8"/>
  <c r="AC496" i="8" s="1"/>
  <c r="AO496" i="8" s="1"/>
  <c r="AB499" i="8"/>
  <c r="AC499" i="8" s="1"/>
  <c r="AB501" i="8"/>
  <c r="AC501" i="8" s="1"/>
  <c r="AM501" i="8" s="1"/>
  <c r="AP498" i="8"/>
  <c r="AP500" i="8"/>
  <c r="AP506" i="8"/>
  <c r="AP504" i="8"/>
  <c r="AP496" i="8"/>
  <c r="AP499" i="8"/>
  <c r="AP501" i="8"/>
  <c r="AB497" i="8"/>
  <c r="AC497" i="8" s="1"/>
  <c r="AN497" i="8" s="1"/>
  <c r="AP502" i="8"/>
  <c r="AP497" i="8"/>
  <c r="AP505" i="8"/>
  <c r="AP503" i="8"/>
  <c r="AB503" i="8"/>
  <c r="AC503" i="8" s="1"/>
  <c r="AB500" i="8"/>
  <c r="AC500" i="8" s="1"/>
  <c r="AF500" i="8" s="1"/>
  <c r="AH500" i="8" s="1"/>
  <c r="AB505" i="8"/>
  <c r="AC505" i="8" s="1"/>
  <c r="AO505" i="8" s="1"/>
  <c r="AB504" i="8"/>
  <c r="AC504" i="8" s="1"/>
  <c r="AN504" i="8" s="1"/>
  <c r="AB502" i="8"/>
  <c r="AC502" i="8" s="1"/>
  <c r="AQ502" i="8" s="1"/>
  <c r="AE496" i="8"/>
  <c r="AE500" i="8"/>
  <c r="AE501" i="8"/>
  <c r="AE504" i="8"/>
  <c r="AE505" i="8"/>
  <c r="AB498" i="8"/>
  <c r="AC498" i="8" s="1"/>
  <c r="AR498" i="8" s="1"/>
  <c r="AE506" i="8"/>
  <c r="AE497" i="8"/>
  <c r="AB506" i="8"/>
  <c r="AC506" i="8" s="1"/>
  <c r="AR506" i="8" s="1"/>
  <c r="AE503" i="8"/>
  <c r="AE499" i="8"/>
  <c r="AE498" i="8"/>
  <c r="AE502" i="8"/>
  <c r="AH7" i="8" l="1"/>
  <c r="AI7" i="8"/>
  <c r="AJ7" i="8" s="1"/>
  <c r="AI6" i="8"/>
  <c r="AJ6" i="8" s="1"/>
  <c r="AG6" i="8"/>
  <c r="AK6" i="8" s="1"/>
  <c r="AH5" i="8"/>
  <c r="AI5" i="8"/>
  <c r="AJ5" i="8" s="1"/>
  <c r="AN673" i="8"/>
  <c r="AH783" i="8"/>
  <c r="AH673" i="8"/>
  <c r="AD569" i="8"/>
  <c r="AI783" i="8"/>
  <c r="AG825" i="8"/>
  <c r="AK825" i="8" s="1"/>
  <c r="AO679" i="8"/>
  <c r="AR673" i="8"/>
  <c r="AQ673" i="8"/>
  <c r="AM901" i="8"/>
  <c r="AQ783" i="8"/>
  <c r="AD673" i="8"/>
  <c r="AI673" i="8"/>
  <c r="AJ673" i="8" s="1"/>
  <c r="AF901" i="8"/>
  <c r="AH901" i="8" s="1"/>
  <c r="AR679" i="8"/>
  <c r="AD750" i="8"/>
  <c r="AQ792" i="8"/>
  <c r="AM792" i="8"/>
  <c r="AD792" i="8"/>
  <c r="AR792" i="8"/>
  <c r="AO792" i="8"/>
  <c r="AF576" i="8"/>
  <c r="AI576" i="8" s="1"/>
  <c r="AD576" i="8"/>
  <c r="AF792" i="8"/>
  <c r="AG792" i="8" s="1"/>
  <c r="AK792" i="8" s="1"/>
  <c r="AO732" i="8"/>
  <c r="AQ576" i="8"/>
  <c r="AF564" i="8"/>
  <c r="AI564" i="8" s="1"/>
  <c r="AD564" i="8"/>
  <c r="AD845" i="8"/>
  <c r="AR845" i="8"/>
  <c r="AM845" i="8"/>
  <c r="AR881" i="8"/>
  <c r="AF845" i="8"/>
  <c r="AH845" i="8" s="1"/>
  <c r="AF552" i="8"/>
  <c r="AI552" i="8" s="1"/>
  <c r="AN845" i="8"/>
  <c r="AM719" i="8"/>
  <c r="AO845" i="8"/>
  <c r="AF732" i="8"/>
  <c r="AH732" i="8" s="1"/>
  <c r="AO872" i="8"/>
  <c r="AR804" i="8"/>
  <c r="AF10" i="8"/>
  <c r="AH10" i="8" s="1"/>
  <c r="AF713" i="8"/>
  <c r="AG713" i="8" s="1"/>
  <c r="AK713" i="8" s="1"/>
  <c r="AD545" i="8"/>
  <c r="AO710" i="8"/>
  <c r="AR10" i="8"/>
  <c r="AD12" i="8"/>
  <c r="AM12" i="8"/>
  <c r="AF12" i="8"/>
  <c r="AI12" i="8" s="1"/>
  <c r="AR12" i="8"/>
  <c r="AQ12" i="8"/>
  <c r="AQ905" i="8"/>
  <c r="AR713" i="8"/>
  <c r="AG872" i="8"/>
  <c r="AK872" i="8" s="1"/>
  <c r="AF905" i="8"/>
  <c r="AH905" i="8" s="1"/>
  <c r="AM898" i="8"/>
  <c r="AQ713" i="8"/>
  <c r="AF540" i="8"/>
  <c r="AI540" i="8" s="1"/>
  <c r="AF830" i="8"/>
  <c r="AH830" i="8" s="1"/>
  <c r="AO10" i="8"/>
  <c r="AM10" i="8"/>
  <c r="AN830" i="8"/>
  <c r="AG696" i="8"/>
  <c r="AK696" i="8" s="1"/>
  <c r="AM830" i="8"/>
  <c r="AF906" i="8"/>
  <c r="AH906" i="8" s="1"/>
  <c r="AD10" i="8"/>
  <c r="AO906" i="8"/>
  <c r="AM906" i="8"/>
  <c r="AN775" i="8"/>
  <c r="AR577" i="8"/>
  <c r="AF4" i="8"/>
  <c r="AH4" i="8" s="1"/>
  <c r="AO4" i="8"/>
  <c r="AM696" i="8"/>
  <c r="AQ577" i="8"/>
  <c r="AO12" i="8"/>
  <c r="AR554" i="8"/>
  <c r="AR906" i="8"/>
  <c r="AD540" i="8"/>
  <c r="AN906" i="8"/>
  <c r="AD577" i="8"/>
  <c r="AF582" i="8"/>
  <c r="AG582" i="8" s="1"/>
  <c r="AK582" i="8" s="1"/>
  <c r="AN576" i="8"/>
  <c r="AN10" i="8"/>
  <c r="AQ688" i="8"/>
  <c r="AR688" i="8"/>
  <c r="AM576" i="8"/>
  <c r="AF892" i="8"/>
  <c r="AH892" i="8" s="1"/>
  <c r="AG10" i="8"/>
  <c r="AK10" i="8" s="1"/>
  <c r="AD892" i="8"/>
  <c r="AF726" i="8"/>
  <c r="AO726" i="8"/>
  <c r="AR576" i="8"/>
  <c r="AQ858" i="8"/>
  <c r="AQ691" i="8"/>
  <c r="AN892" i="8"/>
  <c r="AO870" i="8"/>
  <c r="AN4" i="8"/>
  <c r="AF690" i="8"/>
  <c r="AI690" i="8" s="1"/>
  <c r="AN690" i="8"/>
  <c r="AN871" i="8"/>
  <c r="AD871" i="8"/>
  <c r="AO871" i="8"/>
  <c r="AQ841" i="8"/>
  <c r="AN841" i="8"/>
  <c r="AR841" i="8"/>
  <c r="AO841" i="8"/>
  <c r="AO847" i="8"/>
  <c r="AF847" i="8"/>
  <c r="AG847" i="8" s="1"/>
  <c r="AK847" i="8" s="1"/>
  <c r="AN847" i="8"/>
  <c r="AM802" i="8"/>
  <c r="AF802" i="8"/>
  <c r="AH802" i="8" s="1"/>
  <c r="AR802" i="8"/>
  <c r="AQ663" i="8"/>
  <c r="AF710" i="8"/>
  <c r="AH710" i="8" s="1"/>
  <c r="AM663" i="8"/>
  <c r="AD663" i="8"/>
  <c r="AO905" i="8"/>
  <c r="AF703" i="8"/>
  <c r="AG703" i="8" s="1"/>
  <c r="AK703" i="8" s="1"/>
  <c r="AH709" i="8"/>
  <c r="AN709" i="8"/>
  <c r="AD878" i="8"/>
  <c r="AF663" i="8"/>
  <c r="AD905" i="8"/>
  <c r="AN663" i="8"/>
  <c r="AN905" i="8"/>
  <c r="AF572" i="8"/>
  <c r="AI572" i="8" s="1"/>
  <c r="AD825" i="8"/>
  <c r="AD794" i="8"/>
  <c r="AM709" i="8"/>
  <c r="AQ4" i="8"/>
  <c r="AQ850" i="8"/>
  <c r="AG709" i="8"/>
  <c r="AK709" i="8" s="1"/>
  <c r="AO673" i="8"/>
  <c r="AM710" i="8"/>
  <c r="AD4" i="8"/>
  <c r="AR572" i="8"/>
  <c r="AM905" i="8"/>
  <c r="AM881" i="8"/>
  <c r="AO663" i="8"/>
  <c r="AD572" i="8"/>
  <c r="AD579" i="8"/>
  <c r="AM794" i="8"/>
  <c r="AM754" i="8"/>
  <c r="AQ679" i="8"/>
  <c r="AD703" i="8"/>
  <c r="AN710" i="8"/>
  <c r="AR777" i="8"/>
  <c r="AN777" i="8"/>
  <c r="AO777" i="8"/>
  <c r="AM777" i="8"/>
  <c r="AF777" i="8"/>
  <c r="AH777" i="8" s="1"/>
  <c r="AD777" i="8"/>
  <c r="AQ777" i="8"/>
  <c r="AF771" i="8"/>
  <c r="AO771" i="8"/>
  <c r="AR900" i="8"/>
  <c r="AF900" i="8"/>
  <c r="AH900" i="8" s="1"/>
  <c r="AQ846" i="8"/>
  <c r="AF723" i="8"/>
  <c r="AI723" i="8" s="1"/>
  <c r="AD539" i="8"/>
  <c r="AQ750" i="8"/>
  <c r="AO703" i="8"/>
  <c r="AN804" i="8"/>
  <c r="AR750" i="8"/>
  <c r="AN703" i="8"/>
  <c r="AO577" i="8"/>
  <c r="AM852" i="8"/>
  <c r="AO825" i="8"/>
  <c r="AM674" i="8"/>
  <c r="AF794" i="8"/>
  <c r="AR723" i="8"/>
  <c r="AF740" i="8"/>
  <c r="AH740" i="8" s="1"/>
  <c r="AN577" i="8"/>
  <c r="AN540" i="8"/>
  <c r="AF577" i="8"/>
  <c r="AH577" i="8" s="1"/>
  <c r="AQ539" i="8"/>
  <c r="AD852" i="8"/>
  <c r="AN753" i="8"/>
  <c r="AQ882" i="8"/>
  <c r="AO794" i="8"/>
  <c r="AD753" i="8"/>
  <c r="AO740" i="8"/>
  <c r="AR9" i="8"/>
  <c r="AF840" i="8"/>
  <c r="AI840" i="8" s="1"/>
  <c r="AR703" i="8"/>
  <c r="AR539" i="8"/>
  <c r="AN851" i="8"/>
  <c r="AN907" i="8"/>
  <c r="AR866" i="8"/>
  <c r="AH753" i="8"/>
  <c r="AN781" i="8"/>
  <c r="AQ723" i="8"/>
  <c r="AG753" i="8"/>
  <c r="AK753" i="8" s="1"/>
  <c r="AM714" i="8"/>
  <c r="AN9" i="8"/>
  <c r="AM753" i="8"/>
  <c r="AR781" i="8"/>
  <c r="AR740" i="8"/>
  <c r="AQ753" i="8"/>
  <c r="AM682" i="8"/>
  <c r="AM9" i="8"/>
  <c r="AM907" i="8"/>
  <c r="AM788" i="8"/>
  <c r="AN794" i="8"/>
  <c r="AQ737" i="8"/>
  <c r="AN740" i="8"/>
  <c r="AR753" i="8"/>
  <c r="AO9" i="8"/>
  <c r="AG539" i="8"/>
  <c r="AK539" i="8" s="1"/>
  <c r="AI539" i="8"/>
  <c r="AN881" i="8"/>
  <c r="AM851" i="8"/>
  <c r="AN750" i="8"/>
  <c r="AR737" i="8"/>
  <c r="AQ740" i="8"/>
  <c r="AF804" i="8"/>
  <c r="AG804" i="8" s="1"/>
  <c r="AK804" i="8" s="1"/>
  <c r="AD723" i="8"/>
  <c r="AD9" i="8"/>
  <c r="AN825" i="8"/>
  <c r="AD740" i="8"/>
  <c r="AM723" i="8"/>
  <c r="AO750" i="8"/>
  <c r="AN746" i="8"/>
  <c r="AD582" i="8"/>
  <c r="AR840" i="8"/>
  <c r="AI825" i="8"/>
  <c r="AF781" i="8"/>
  <c r="AH781" i="8" s="1"/>
  <c r="AM703" i="8"/>
  <c r="AQ674" i="8"/>
  <c r="AO753" i="8"/>
  <c r="AN723" i="8"/>
  <c r="AQ572" i="8"/>
  <c r="AM539" i="8"/>
  <c r="AG750" i="8"/>
  <c r="AI750" i="8"/>
  <c r="AJ750" i="8" s="1"/>
  <c r="AD705" i="8"/>
  <c r="AF705" i="8"/>
  <c r="AG705" i="8" s="1"/>
  <c r="AK705" i="8" s="1"/>
  <c r="AO798" i="8"/>
  <c r="AR798" i="8"/>
  <c r="AQ798" i="8"/>
  <c r="AN798" i="8"/>
  <c r="AD850" i="8"/>
  <c r="AD903" i="8"/>
  <c r="AM850" i="8"/>
  <c r="AF907" i="8"/>
  <c r="AI907" i="8" s="1"/>
  <c r="AD843" i="8"/>
  <c r="AN774" i="8"/>
  <c r="AO907" i="8"/>
  <c r="AQ808" i="8"/>
  <c r="AM687" i="8"/>
  <c r="AR783" i="8"/>
  <c r="AM690" i="8"/>
  <c r="AM891" i="8"/>
  <c r="AM808" i="8"/>
  <c r="AR907" i="8"/>
  <c r="AO903" i="8"/>
  <c r="AD566" i="8"/>
  <c r="AQ903" i="8"/>
  <c r="AR901" i="8"/>
  <c r="AR903" i="8"/>
  <c r="AM843" i="8"/>
  <c r="AO808" i="8"/>
  <c r="AD907" i="8"/>
  <c r="AO770" i="8"/>
  <c r="AR850" i="8"/>
  <c r="AO690" i="8"/>
  <c r="AM882" i="8"/>
  <c r="AN828" i="8"/>
  <c r="AO891" i="8"/>
  <c r="AO843" i="8"/>
  <c r="AF808" i="8"/>
  <c r="AH808" i="8" s="1"/>
  <c r="AD770" i="8"/>
  <c r="AQ770" i="8"/>
  <c r="AD718" i="8"/>
  <c r="AM580" i="8"/>
  <c r="AN882" i="8"/>
  <c r="AR891" i="8"/>
  <c r="AF843" i="8"/>
  <c r="AH843" i="8" s="1"/>
  <c r="AM718" i="8"/>
  <c r="AR580" i="8"/>
  <c r="AN857" i="8"/>
  <c r="AF580" i="8"/>
  <c r="AI580" i="8" s="1"/>
  <c r="AN901" i="8"/>
  <c r="AD815" i="8"/>
  <c r="AD891" i="8"/>
  <c r="AF841" i="8"/>
  <c r="AH841" i="8" s="1"/>
  <c r="AQ761" i="8"/>
  <c r="AF682" i="8"/>
  <c r="AH682" i="8" s="1"/>
  <c r="AM692" i="8"/>
  <c r="AR886" i="8"/>
  <c r="AF903" i="8"/>
  <c r="AG903" i="8" s="1"/>
  <c r="AK903" i="8" s="1"/>
  <c r="AD580" i="8"/>
  <c r="AD882" i="8"/>
  <c r="AD574" i="8"/>
  <c r="AM886" i="8"/>
  <c r="AD897" i="8"/>
  <c r="AN808" i="8"/>
  <c r="AD841" i="8"/>
  <c r="AF878" i="8"/>
  <c r="AH878" i="8" s="1"/>
  <c r="AM700" i="8"/>
  <c r="AQ682" i="8"/>
  <c r="AN682" i="8"/>
  <c r="AO692" i="8"/>
  <c r="AM903" i="8"/>
  <c r="AR682" i="8"/>
  <c r="AQ901" i="8"/>
  <c r="AF897" i="8"/>
  <c r="AH897" i="8" s="1"/>
  <c r="AR882" i="8"/>
  <c r="AM878" i="8"/>
  <c r="AF886" i="8"/>
  <c r="AH886" i="8" s="1"/>
  <c r="AR770" i="8"/>
  <c r="AO709" i="8"/>
  <c r="AM683" i="8"/>
  <c r="AO837" i="8"/>
  <c r="AR709" i="8"/>
  <c r="AN770" i="8"/>
  <c r="AQ9" i="8"/>
  <c r="AQ891" i="8"/>
  <c r="AM857" i="8"/>
  <c r="AN850" i="8"/>
  <c r="AF870" i="8"/>
  <c r="AH870" i="8" s="1"/>
  <c r="AF815" i="8"/>
  <c r="AH815" i="8" s="1"/>
  <c r="AQ828" i="8"/>
  <c r="AI751" i="8"/>
  <c r="AQ709" i="8"/>
  <c r="AO717" i="8"/>
  <c r="AQ677" i="8"/>
  <c r="AQ886" i="8"/>
  <c r="AN870" i="8"/>
  <c r="AR828" i="8"/>
  <c r="AD709" i="8"/>
  <c r="AM534" i="8"/>
  <c r="AD534" i="8"/>
  <c r="AN671" i="8"/>
  <c r="AO671" i="8"/>
  <c r="AD671" i="8"/>
  <c r="AF671" i="8"/>
  <c r="AG671" i="8" s="1"/>
  <c r="AK671" i="8" s="1"/>
  <c r="AR671" i="8"/>
  <c r="AM671" i="8"/>
  <c r="AQ671" i="8"/>
  <c r="AO800" i="8"/>
  <c r="AR800" i="8"/>
  <c r="AQ800" i="8"/>
  <c r="AD800" i="8"/>
  <c r="AN800" i="8"/>
  <c r="AM800" i="8"/>
  <c r="AF800" i="8"/>
  <c r="AG800" i="8" s="1"/>
  <c r="AK800" i="8" s="1"/>
  <c r="AN573" i="8"/>
  <c r="AD573" i="8"/>
  <c r="AN866" i="8"/>
  <c r="AQ876" i="8"/>
  <c r="AQ746" i="8"/>
  <c r="AD699" i="8"/>
  <c r="AF712" i="8"/>
  <c r="AH712" i="8" s="1"/>
  <c r="AF704" i="8"/>
  <c r="AH704" i="8" s="1"/>
  <c r="AQ712" i="8"/>
  <c r="AD712" i="8"/>
  <c r="AO712" i="8"/>
  <c r="AN699" i="8"/>
  <c r="AD688" i="8"/>
  <c r="AQ705" i="8"/>
  <c r="AO866" i="8"/>
  <c r="AQ704" i="8"/>
  <c r="AD759" i="8"/>
  <c r="AN705" i="8"/>
  <c r="AD677" i="8"/>
  <c r="AQ699" i="8"/>
  <c r="AN704" i="8"/>
  <c r="AR704" i="8"/>
  <c r="AR784" i="8"/>
  <c r="AM814" i="8"/>
  <c r="AM759" i="8"/>
  <c r="AD780" i="8"/>
  <c r="AM688" i="8"/>
  <c r="AN814" i="8"/>
  <c r="AQ780" i="8"/>
  <c r="AM704" i="8"/>
  <c r="AN876" i="8"/>
  <c r="AD814" i="8"/>
  <c r="AR780" i="8"/>
  <c r="AN677" i="8"/>
  <c r="AN688" i="8"/>
  <c r="AM866" i="8"/>
  <c r="AO780" i="8"/>
  <c r="AQ728" i="8"/>
  <c r="AR814" i="8"/>
  <c r="AF780" i="8"/>
  <c r="AG780" i="8" s="1"/>
  <c r="AK780" i="8" s="1"/>
  <c r="AR728" i="8"/>
  <c r="AQ814" i="8"/>
  <c r="AD728" i="8"/>
  <c r="AO699" i="8"/>
  <c r="AR699" i="8"/>
  <c r="AR705" i="8"/>
  <c r="AM876" i="8"/>
  <c r="AM784" i="8"/>
  <c r="AO814" i="8"/>
  <c r="AD704" i="8"/>
  <c r="AD784" i="8"/>
  <c r="AF699" i="8"/>
  <c r="AI699" i="8" s="1"/>
  <c r="AF688" i="8"/>
  <c r="AG688" i="8" s="1"/>
  <c r="AK688" i="8" s="1"/>
  <c r="AN784" i="8"/>
  <c r="AM780" i="8"/>
  <c r="AF876" i="8"/>
  <c r="AI876" i="8" s="1"/>
  <c r="AD746" i="8"/>
  <c r="AM712" i="8"/>
  <c r="AQ784" i="8"/>
  <c r="AR712" i="8"/>
  <c r="AO688" i="8"/>
  <c r="AR876" i="8"/>
  <c r="AR746" i="8"/>
  <c r="AO784" i="8"/>
  <c r="AM746" i="8"/>
  <c r="AO705" i="8"/>
  <c r="AR677" i="8"/>
  <c r="AQ766" i="8"/>
  <c r="AQ866" i="8"/>
  <c r="AM705" i="8"/>
  <c r="AF746" i="8"/>
  <c r="AG746" i="8" s="1"/>
  <c r="AK746" i="8" s="1"/>
  <c r="AF766" i="8"/>
  <c r="AH766" i="8" s="1"/>
  <c r="AI9" i="8"/>
  <c r="AG9" i="8"/>
  <c r="AK9" i="8" s="1"/>
  <c r="AO731" i="8"/>
  <c r="AN731" i="8"/>
  <c r="AQ731" i="8"/>
  <c r="AR731" i="8"/>
  <c r="AQ763" i="8"/>
  <c r="AM763" i="8"/>
  <c r="AN763" i="8"/>
  <c r="AO763" i="8"/>
  <c r="AD763" i="8"/>
  <c r="AF763" i="8"/>
  <c r="AI763" i="8" s="1"/>
  <c r="AR763" i="8"/>
  <c r="AM686" i="8"/>
  <c r="AQ686" i="8"/>
  <c r="AM776" i="8"/>
  <c r="AQ776" i="8"/>
  <c r="AD867" i="8"/>
  <c r="AD836" i="8"/>
  <c r="AF829" i="8"/>
  <c r="AN795" i="8"/>
  <c r="AD715" i="8"/>
  <c r="AO683" i="8"/>
  <c r="AO571" i="8"/>
  <c r="AN829" i="8"/>
  <c r="AO836" i="8"/>
  <c r="AD805" i="8"/>
  <c r="AD795" i="8"/>
  <c r="AR683" i="8"/>
  <c r="AN683" i="8"/>
  <c r="AQ683" i="8"/>
  <c r="AD549" i="8"/>
  <c r="AR867" i="8"/>
  <c r="AD683" i="8"/>
  <c r="AR795" i="8"/>
  <c r="AD553" i="8"/>
  <c r="AR884" i="8"/>
  <c r="AM761" i="8"/>
  <c r="AD761" i="8"/>
  <c r="AG571" i="8"/>
  <c r="AK571" i="8" s="1"/>
  <c r="AN836" i="8"/>
  <c r="AF850" i="8"/>
  <c r="AH850" i="8" s="1"/>
  <c r="AM725" i="8"/>
  <c r="AN725" i="8"/>
  <c r="AR692" i="8"/>
  <c r="AN761" i="8"/>
  <c r="AM569" i="8"/>
  <c r="AI571" i="8"/>
  <c r="AD855" i="8"/>
  <c r="AF823" i="8"/>
  <c r="AG823" i="8" s="1"/>
  <c r="AK823" i="8" s="1"/>
  <c r="AF761" i="8"/>
  <c r="AI761" i="8" s="1"/>
  <c r="AR569" i="8"/>
  <c r="AD571" i="8"/>
  <c r="AQ714" i="8"/>
  <c r="AQ692" i="8"/>
  <c r="AO761" i="8"/>
  <c r="AN571" i="8"/>
  <c r="AH872" i="8"/>
  <c r="AN553" i="8"/>
  <c r="AI805" i="8"/>
  <c r="AF867" i="8"/>
  <c r="AI867" i="8" s="1"/>
  <c r="AM571" i="8"/>
  <c r="AI856" i="8"/>
  <c r="AF782" i="8"/>
  <c r="AH782" i="8" s="1"/>
  <c r="AR571" i="8"/>
  <c r="AD856" i="8"/>
  <c r="AQ571" i="8"/>
  <c r="AO867" i="8"/>
  <c r="AD813" i="8"/>
  <c r="AO856" i="8"/>
  <c r="AM829" i="8"/>
  <c r="AR829" i="8"/>
  <c r="AD692" i="8"/>
  <c r="AO795" i="8"/>
  <c r="AN856" i="8"/>
  <c r="AD859" i="8"/>
  <c r="AM867" i="8"/>
  <c r="AF795" i="8"/>
  <c r="AH795" i="8" s="1"/>
  <c r="AQ795" i="8"/>
  <c r="AF664" i="8"/>
  <c r="AH664" i="8" s="1"/>
  <c r="AO707" i="8"/>
  <c r="AN867" i="8"/>
  <c r="AQ829" i="8"/>
  <c r="AO829" i="8"/>
  <c r="AQ675" i="8"/>
  <c r="AM764" i="8"/>
  <c r="AF764" i="8"/>
  <c r="AH764" i="8" s="1"/>
  <c r="AD838" i="8"/>
  <c r="AM838" i="8"/>
  <c r="AN838" i="8"/>
  <c r="AO570" i="8"/>
  <c r="AF570" i="8"/>
  <c r="AI570" i="8" s="1"/>
  <c r="AQ570" i="8"/>
  <c r="AD570" i="8"/>
  <c r="AQ548" i="8"/>
  <c r="AD548" i="8"/>
  <c r="AR548" i="8"/>
  <c r="AM548" i="8"/>
  <c r="AF548" i="8"/>
  <c r="AO548" i="8"/>
  <c r="AD895" i="8"/>
  <c r="AM895" i="8"/>
  <c r="AF895" i="8"/>
  <c r="AH895" i="8" s="1"/>
  <c r="AO895" i="8"/>
  <c r="AN895" i="8"/>
  <c r="AQ895" i="8"/>
  <c r="AR895" i="8"/>
  <c r="AF880" i="8"/>
  <c r="AH880" i="8" s="1"/>
  <c r="AR880" i="8"/>
  <c r="AM880" i="8"/>
  <c r="AD880" i="8"/>
  <c r="AQ880" i="8"/>
  <c r="AN880" i="8"/>
  <c r="AO880" i="8"/>
  <c r="AQ853" i="8"/>
  <c r="AR853" i="8"/>
  <c r="AF748" i="8"/>
  <c r="AQ748" i="8"/>
  <c r="AN748" i="8"/>
  <c r="AD902" i="8"/>
  <c r="AN902" i="8"/>
  <c r="AR902" i="8"/>
  <c r="AQ902" i="8"/>
  <c r="AF902" i="8"/>
  <c r="AI902" i="8" s="1"/>
  <c r="AO902" i="8"/>
  <c r="AM902" i="8"/>
  <c r="AM563" i="8"/>
  <c r="AD563" i="8"/>
  <c r="AQ563" i="8"/>
  <c r="AF563" i="8"/>
  <c r="AR563" i="8"/>
  <c r="AQ738" i="8"/>
  <c r="AD738" i="8"/>
  <c r="AO738" i="8"/>
  <c r="AN738" i="8"/>
  <c r="AF738" i="8"/>
  <c r="AH738" i="8" s="1"/>
  <c r="AR738" i="8"/>
  <c r="AM738" i="8"/>
  <c r="AN893" i="8"/>
  <c r="AD893" i="8"/>
  <c r="AH687" i="8"/>
  <c r="AG687" i="8"/>
  <c r="AK687" i="8" s="1"/>
  <c r="AI687" i="8"/>
  <c r="AR733" i="8"/>
  <c r="AD733" i="8"/>
  <c r="AQ733" i="8"/>
  <c r="AF733" i="8"/>
  <c r="AI733" i="8" s="1"/>
  <c r="AM733" i="8"/>
  <c r="AD543" i="8"/>
  <c r="AR897" i="8"/>
  <c r="AF560" i="8"/>
  <c r="AG560" i="8" s="1"/>
  <c r="AK560" i="8" s="1"/>
  <c r="AF536" i="8"/>
  <c r="AI536" i="8" s="1"/>
  <c r="AM896" i="8"/>
  <c r="AM871" i="8"/>
  <c r="AD749" i="8"/>
  <c r="AM790" i="8"/>
  <c r="AM782" i="8"/>
  <c r="AF796" i="8"/>
  <c r="AG796" i="8" s="1"/>
  <c r="AK796" i="8" s="1"/>
  <c r="AM823" i="8"/>
  <c r="AR669" i="8"/>
  <c r="AM715" i="8"/>
  <c r="AQ670" i="8"/>
  <c r="AD739" i="8"/>
  <c r="AF662" i="8"/>
  <c r="AI662" i="8" s="1"/>
  <c r="AO687" i="8"/>
  <c r="AM805" i="8"/>
  <c r="AQ560" i="8"/>
  <c r="AN887" i="8"/>
  <c r="AO842" i="8"/>
  <c r="AD560" i="8"/>
  <c r="AD536" i="8"/>
  <c r="AM861" i="8"/>
  <c r="AQ822" i="8"/>
  <c r="AQ836" i="8"/>
  <c r="AR813" i="8"/>
  <c r="AM815" i="8"/>
  <c r="AN790" i="8"/>
  <c r="AO807" i="8"/>
  <c r="AN782" i="8"/>
  <c r="AN715" i="8"/>
  <c r="AR670" i="8"/>
  <c r="AO730" i="8"/>
  <c r="AQ696" i="8"/>
  <c r="AM739" i="8"/>
  <c r="AO670" i="8"/>
  <c r="AD696" i="8"/>
  <c r="AO783" i="8"/>
  <c r="AQ693" i="8"/>
  <c r="AQ897" i="8"/>
  <c r="AD751" i="8"/>
  <c r="AD837" i="8"/>
  <c r="AM848" i="8"/>
  <c r="AN813" i="8"/>
  <c r="AR836" i="8"/>
  <c r="AM813" i="8"/>
  <c r="AN858" i="8"/>
  <c r="AO815" i="8"/>
  <c r="AD790" i="8"/>
  <c r="AD782" i="8"/>
  <c r="AQ782" i="8"/>
  <c r="AR739" i="8"/>
  <c r="AR782" i="8"/>
  <c r="AF717" i="8"/>
  <c r="AI717" i="8" s="1"/>
  <c r="AN668" i="8"/>
  <c r="AR696" i="8"/>
  <c r="AO696" i="8"/>
  <c r="AQ739" i="8"/>
  <c r="AD707" i="8"/>
  <c r="AF670" i="8"/>
  <c r="AH670" i="8" s="1"/>
  <c r="AD710" i="8"/>
  <c r="AR717" i="8"/>
  <c r="AO858" i="8"/>
  <c r="AM742" i="8"/>
  <c r="AO742" i="8"/>
  <c r="AR718" i="8"/>
  <c r="AR751" i="8"/>
  <c r="AO754" i="8"/>
  <c r="AO715" i="8"/>
  <c r="AD668" i="8"/>
  <c r="AF669" i="8"/>
  <c r="AH669" i="8" s="1"/>
  <c r="AN554" i="8"/>
  <c r="AM751" i="8"/>
  <c r="AQ742" i="8"/>
  <c r="AR578" i="8"/>
  <c r="AR754" i="8"/>
  <c r="AR847" i="8"/>
  <c r="AR859" i="8"/>
  <c r="AG842" i="8"/>
  <c r="AK842" i="8" s="1"/>
  <c r="AF861" i="8"/>
  <c r="AH861" i="8" s="1"/>
  <c r="AN754" i="8"/>
  <c r="AO802" i="8"/>
  <c r="AD754" i="8"/>
  <c r="AN716" i="8"/>
  <c r="AQ710" i="8"/>
  <c r="AD742" i="8"/>
  <c r="AQ687" i="8"/>
  <c r="AM677" i="8"/>
  <c r="AQ668" i="8"/>
  <c r="AN718" i="8"/>
  <c r="AF731" i="8"/>
  <c r="AO751" i="8"/>
  <c r="AD700" i="8"/>
  <c r="AF668" i="8"/>
  <c r="AG668" i="8" s="1"/>
  <c r="AK668" i="8" s="1"/>
  <c r="AR732" i="8"/>
  <c r="AM554" i="8"/>
  <c r="AN545" i="8"/>
  <c r="AQ580" i="8"/>
  <c r="AH696" i="8"/>
  <c r="AM858" i="8"/>
  <c r="AM897" i="8"/>
  <c r="AM766" i="8"/>
  <c r="AG837" i="8"/>
  <c r="AK837" i="8" s="1"/>
  <c r="AQ842" i="8"/>
  <c r="AQ805" i="8"/>
  <c r="AJ783" i="8"/>
  <c r="AN669" i="8"/>
  <c r="AD679" i="8"/>
  <c r="AF754" i="8"/>
  <c r="AH754" i="8" s="1"/>
  <c r="AF543" i="8"/>
  <c r="AG543" i="8" s="1"/>
  <c r="AK543" i="8" s="1"/>
  <c r="AR805" i="8"/>
  <c r="AD546" i="8"/>
  <c r="AM835" i="8"/>
  <c r="AF558" i="8"/>
  <c r="AG558" i="8" s="1"/>
  <c r="AK558" i="8" s="1"/>
  <c r="AN848" i="8"/>
  <c r="AN796" i="8"/>
  <c r="AF836" i="8"/>
  <c r="AI836" i="8" s="1"/>
  <c r="AO861" i="8"/>
  <c r="AR742" i="8"/>
  <c r="AM859" i="8"/>
  <c r="AD812" i="8"/>
  <c r="AQ837" i="8"/>
  <c r="AM713" i="8"/>
  <c r="AR674" i="8"/>
  <c r="AI772" i="8"/>
  <c r="AR687" i="8"/>
  <c r="AR668" i="8"/>
  <c r="AM670" i="8"/>
  <c r="AM731" i="8"/>
  <c r="AF744" i="8"/>
  <c r="AH744" i="8" s="1"/>
  <c r="AF700" i="8"/>
  <c r="AG700" i="8" s="1"/>
  <c r="AK700" i="8" s="1"/>
  <c r="AO677" i="8"/>
  <c r="AO668" i="8"/>
  <c r="AM837" i="8"/>
  <c r="AM545" i="8"/>
  <c r="AG751" i="8"/>
  <c r="AK751" i="8" s="1"/>
  <c r="AD766" i="8"/>
  <c r="AN751" i="8"/>
  <c r="AO766" i="8"/>
  <c r="AF718" i="8"/>
  <c r="AH718" i="8" s="1"/>
  <c r="AM717" i="8"/>
  <c r="AQ554" i="8"/>
  <c r="AR842" i="8"/>
  <c r="AQ751" i="8"/>
  <c r="AF742" i="8"/>
  <c r="AI742" i="8" s="1"/>
  <c r="AQ578" i="8"/>
  <c r="AQ847" i="8"/>
  <c r="AN859" i="8"/>
  <c r="AR871" i="8"/>
  <c r="AN897" i="8"/>
  <c r="AN861" i="8"/>
  <c r="AD847" i="8"/>
  <c r="AD558" i="8"/>
  <c r="AF887" i="8"/>
  <c r="AH887" i="8" s="1"/>
  <c r="AD887" i="8"/>
  <c r="AM796" i="8"/>
  <c r="AN835" i="8"/>
  <c r="AR794" i="8"/>
  <c r="AD896" i="8"/>
  <c r="AO805" i="8"/>
  <c r="AD772" i="8"/>
  <c r="AO859" i="8"/>
  <c r="AO812" i="8"/>
  <c r="AM783" i="8"/>
  <c r="AF882" i="8"/>
  <c r="AI882" i="8" s="1"/>
  <c r="AN700" i="8"/>
  <c r="AQ716" i="8"/>
  <c r="AN726" i="8"/>
  <c r="AQ730" i="8"/>
  <c r="AQ662" i="8"/>
  <c r="AQ726" i="8"/>
  <c r="AD731" i="8"/>
  <c r="AI730" i="8"/>
  <c r="AQ666" i="8"/>
  <c r="AQ700" i="8"/>
  <c r="AN717" i="8"/>
  <c r="AN687" i="8"/>
  <c r="AR887" i="8"/>
  <c r="AN837" i="8"/>
  <c r="AM847" i="8"/>
  <c r="AN805" i="8"/>
  <c r="AR536" i="8"/>
  <c r="AR904" i="8"/>
  <c r="AN578" i="8"/>
  <c r="AO718" i="8"/>
  <c r="AF858" i="8"/>
  <c r="AN766" i="8"/>
  <c r="AD687" i="8"/>
  <c r="AF715" i="8"/>
  <c r="AH715" i="8" s="1"/>
  <c r="AN696" i="8"/>
  <c r="AF554" i="8"/>
  <c r="AG554" i="8" s="1"/>
  <c r="AK554" i="8" s="1"/>
  <c r="AF896" i="8"/>
  <c r="AI896" i="8" s="1"/>
  <c r="AQ802" i="8"/>
  <c r="AR768" i="8"/>
  <c r="AD717" i="8"/>
  <c r="AF859" i="8"/>
  <c r="AH859" i="8" s="1"/>
  <c r="AR726" i="8"/>
  <c r="AN783" i="8"/>
  <c r="AR716" i="8"/>
  <c r="AR730" i="8"/>
  <c r="AF716" i="8"/>
  <c r="AI716" i="8" s="1"/>
  <c r="AF675" i="8"/>
  <c r="AI675" i="8" s="1"/>
  <c r="AR700" i="8"/>
  <c r="AO725" i="8"/>
  <c r="AH837" i="8"/>
  <c r="AM578" i="8"/>
  <c r="AO790" i="8"/>
  <c r="AQ669" i="8"/>
  <c r="AF871" i="8"/>
  <c r="AH871" i="8" s="1"/>
  <c r="AQ871" i="8"/>
  <c r="AF546" i="8"/>
  <c r="AG546" i="8" s="1"/>
  <c r="AK546" i="8" s="1"/>
  <c r="AD842" i="8"/>
  <c r="AM812" i="8"/>
  <c r="AD858" i="8"/>
  <c r="AF578" i="8"/>
  <c r="AH578" i="8" s="1"/>
  <c r="AM887" i="8"/>
  <c r="AQ815" i="8"/>
  <c r="AD578" i="8"/>
  <c r="AD554" i="8"/>
  <c r="AR837" i="8"/>
  <c r="AO887" i="8"/>
  <c r="AM900" i="8"/>
  <c r="AM842" i="8"/>
  <c r="AR818" i="8"/>
  <c r="AF881" i="8"/>
  <c r="AI881" i="8" s="1"/>
  <c r="AQ772" i="8"/>
  <c r="AM768" i="8"/>
  <c r="AG790" i="8"/>
  <c r="AK790" i="8" s="1"/>
  <c r="AM716" i="8"/>
  <c r="AD783" i="8"/>
  <c r="AD840" i="8"/>
  <c r="AO714" i="8"/>
  <c r="AG730" i="8"/>
  <c r="AK730" i="8" s="1"/>
  <c r="AD702" i="8"/>
  <c r="AM730" i="8"/>
  <c r="AD716" i="8"/>
  <c r="AM679" i="8"/>
  <c r="AR689" i="8"/>
  <c r="AF725" i="8"/>
  <c r="AH725" i="8" s="1"/>
  <c r="AQ790" i="8"/>
  <c r="AN815" i="8"/>
  <c r="AN582" i="8"/>
  <c r="AO580" i="8"/>
  <c r="AF759" i="8"/>
  <c r="AH759" i="8" s="1"/>
  <c r="AN896" i="8"/>
  <c r="AQ861" i="8"/>
  <c r="AG772" i="8"/>
  <c r="AK772" i="8" s="1"/>
  <c r="AI790" i="8"/>
  <c r="AO796" i="8"/>
  <c r="AO799" i="8"/>
  <c r="AD730" i="8"/>
  <c r="AD670" i="8"/>
  <c r="AM694" i="8"/>
  <c r="AN666" i="8"/>
  <c r="AN730" i="8"/>
  <c r="AN778" i="8"/>
  <c r="AM778" i="8"/>
  <c r="AM874" i="8"/>
  <c r="AR874" i="8"/>
  <c r="AF752" i="8"/>
  <c r="AH752" i="8" s="1"/>
  <c r="AN752" i="8"/>
  <c r="AR752" i="8"/>
  <c r="AD752" i="8"/>
  <c r="AR557" i="8"/>
  <c r="AD557" i="8"/>
  <c r="AO806" i="8"/>
  <c r="AR806" i="8"/>
  <c r="AM806" i="8"/>
  <c r="AN806" i="8"/>
  <c r="AD806" i="8"/>
  <c r="AF806" i="8"/>
  <c r="AG806" i="8" s="1"/>
  <c r="AK806" i="8" s="1"/>
  <c r="AN733" i="8"/>
  <c r="AO694" i="8"/>
  <c r="AN546" i="8"/>
  <c r="AN560" i="8"/>
  <c r="AN788" i="8"/>
  <c r="AM819" i="8"/>
  <c r="AI577" i="8"/>
  <c r="AM804" i="8"/>
  <c r="AH851" i="8"/>
  <c r="AD834" i="8"/>
  <c r="AO839" i="8"/>
  <c r="AH803" i="8"/>
  <c r="AM701" i="8"/>
  <c r="AM664" i="8"/>
  <c r="AD694" i="8"/>
  <c r="AM546" i="8"/>
  <c r="AM560" i="8"/>
  <c r="AM889" i="8"/>
  <c r="AN810" i="8"/>
  <c r="AF834" i="8"/>
  <c r="AH834" i="8" s="1"/>
  <c r="AR771" i="8"/>
  <c r="AN721" i="8"/>
  <c r="AQ744" i="8"/>
  <c r="AN741" i="8"/>
  <c r="AF798" i="8"/>
  <c r="AI798" i="8" s="1"/>
  <c r="AN664" i="8"/>
  <c r="AF694" i="8"/>
  <c r="AI694" i="8" s="1"/>
  <c r="AR694" i="8"/>
  <c r="AR835" i="8"/>
  <c r="AR546" i="8"/>
  <c r="AQ883" i="8"/>
  <c r="AM834" i="8"/>
  <c r="AR839" i="8"/>
  <c r="AR747" i="8"/>
  <c r="AQ803" i="8"/>
  <c r="AR719" i="8"/>
  <c r="AO803" i="8"/>
  <c r="AQ788" i="8"/>
  <c r="AO719" i="8"/>
  <c r="AR744" i="8"/>
  <c r="AD697" i="8"/>
  <c r="AG719" i="8"/>
  <c r="AK719" i="8" s="1"/>
  <c r="AM728" i="8"/>
  <c r="AD667" i="8"/>
  <c r="AD685" i="8"/>
  <c r="AQ546" i="8"/>
  <c r="AF770" i="8"/>
  <c r="AH770" i="8" s="1"/>
  <c r="AD756" i="8"/>
  <c r="AR834" i="8"/>
  <c r="AN891" i="8"/>
  <c r="AD819" i="8"/>
  <c r="AN839" i="8"/>
  <c r="AD747" i="8"/>
  <c r="AD719" i="8"/>
  <c r="AR758" i="8"/>
  <c r="AN695" i="8"/>
  <c r="AF701" i="8"/>
  <c r="AH701" i="8" s="1"/>
  <c r="AN744" i="8"/>
  <c r="AM748" i="8"/>
  <c r="AQ667" i="8"/>
  <c r="AN728" i="8"/>
  <c r="AQ701" i="8"/>
  <c r="AM667" i="8"/>
  <c r="AF685" i="8"/>
  <c r="AI685" i="8" s="1"/>
  <c r="AN548" i="8"/>
  <c r="AN802" i="8"/>
  <c r="AM750" i="8"/>
  <c r="AR756" i="8"/>
  <c r="AN785" i="8"/>
  <c r="AM890" i="8"/>
  <c r="AD744" i="8"/>
  <c r="AR701" i="8"/>
  <c r="AQ694" i="8"/>
  <c r="AO758" i="8"/>
  <c r="AN667" i="8"/>
  <c r="AD695" i="8"/>
  <c r="AD701" i="8"/>
  <c r="AR560" i="8"/>
  <c r="AM744" i="8"/>
  <c r="AD788" i="8"/>
  <c r="AF758" i="8"/>
  <c r="AG758" i="8" s="1"/>
  <c r="AK758" i="8" s="1"/>
  <c r="AO667" i="8"/>
  <c r="AF695" i="8"/>
  <c r="AI695" i="8" s="1"/>
  <c r="AO701" i="8"/>
  <c r="AN672" i="8"/>
  <c r="AF890" i="8"/>
  <c r="AH890" i="8" s="1"/>
  <c r="AR788" i="8"/>
  <c r="AQ685" i="8"/>
  <c r="AR695" i="8"/>
  <c r="AQ695" i="8"/>
  <c r="AQ756" i="8"/>
  <c r="AF542" i="8"/>
  <c r="AG542" i="8" s="1"/>
  <c r="AK542" i="8" s="1"/>
  <c r="AQ785" i="8"/>
  <c r="AO756" i="8"/>
  <c r="AM758" i="8"/>
  <c r="AO889" i="8"/>
  <c r="AM695" i="8"/>
  <c r="AD748" i="8"/>
  <c r="AO788" i="8"/>
  <c r="AO733" i="8"/>
  <c r="AD682" i="8"/>
  <c r="AR542" i="8"/>
  <c r="AG577" i="8"/>
  <c r="AK577" i="8" s="1"/>
  <c r="AD785" i="8"/>
  <c r="AD839" i="8"/>
  <c r="AD835" i="8"/>
  <c r="AN803" i="8"/>
  <c r="AF756" i="8"/>
  <c r="AH756" i="8" s="1"/>
  <c r="AN758" i="8"/>
  <c r="AD818" i="8"/>
  <c r="AO737" i="8"/>
  <c r="AF728" i="8"/>
  <c r="AH728" i="8" s="1"/>
  <c r="AM673" i="8"/>
  <c r="AQ542" i="8"/>
  <c r="AO539" i="8"/>
  <c r="AR790" i="8"/>
  <c r="AR889" i="8"/>
  <c r="AM741" i="8"/>
  <c r="AD889" i="8"/>
  <c r="AR854" i="8"/>
  <c r="AN812" i="8"/>
  <c r="AD802" i="8"/>
  <c r="AD822" i="8"/>
  <c r="AD876" i="8"/>
  <c r="AO835" i="8"/>
  <c r="AD758" i="8"/>
  <c r="AQ889" i="8"/>
  <c r="AN818" i="8"/>
  <c r="AR721" i="8"/>
  <c r="AG677" i="8"/>
  <c r="AK677" i="8" s="1"/>
  <c r="AD771" i="8"/>
  <c r="AI677" i="8"/>
  <c r="AF813" i="8"/>
  <c r="AM756" i="8"/>
  <c r="AD542" i="8"/>
  <c r="AD851" i="8"/>
  <c r="AN822" i="8"/>
  <c r="AF822" i="8"/>
  <c r="AF835" i="8"/>
  <c r="AI835" i="8" s="1"/>
  <c r="AM721" i="8"/>
  <c r="AO818" i="8"/>
  <c r="AR748" i="8"/>
  <c r="AM771" i="8"/>
  <c r="AO748" i="8"/>
  <c r="AN542" i="8"/>
  <c r="AR667" i="8"/>
  <c r="AQ536" i="8"/>
  <c r="AQ813" i="8"/>
  <c r="AQ890" i="8"/>
  <c r="AQ771" i="8"/>
  <c r="AR810" i="8"/>
  <c r="AN834" i="8"/>
  <c r="AQ804" i="8"/>
  <c r="AO804" i="8"/>
  <c r="AQ721" i="8"/>
  <c r="AG803" i="8"/>
  <c r="AK803" i="8" s="1"/>
  <c r="AN771" i="8"/>
  <c r="AR799" i="8"/>
  <c r="AO686" i="8"/>
  <c r="AQ543" i="8"/>
  <c r="AR545" i="8"/>
  <c r="AM542" i="8"/>
  <c r="AN890" i="8"/>
  <c r="AO890" i="8"/>
  <c r="AQ851" i="8"/>
  <c r="AQ819" i="8"/>
  <c r="AR851" i="8"/>
  <c r="AQ818" i="8"/>
  <c r="AR822" i="8"/>
  <c r="AD830" i="8"/>
  <c r="AD803" i="8"/>
  <c r="AM747" i="8"/>
  <c r="AN799" i="8"/>
  <c r="AF707" i="8"/>
  <c r="AI707" i="8" s="1"/>
  <c r="AR715" i="8"/>
  <c r="AR582" i="8"/>
  <c r="AN539" i="8"/>
  <c r="AM536" i="8"/>
  <c r="AN558" i="8"/>
  <c r="AQ877" i="8"/>
  <c r="AN877" i="8"/>
  <c r="AR877" i="8"/>
  <c r="AN729" i="8"/>
  <c r="AQ729" i="8"/>
  <c r="AR729" i="8"/>
  <c r="AD729" i="8"/>
  <c r="AQ844" i="8"/>
  <c r="AR844" i="8"/>
  <c r="AQ786" i="8"/>
  <c r="AR786" i="8"/>
  <c r="AR722" i="8"/>
  <c r="AN722" i="8"/>
  <c r="AM722" i="8"/>
  <c r="AN899" i="8"/>
  <c r="AD899" i="8"/>
  <c r="AQ899" i="8"/>
  <c r="AR736" i="8"/>
  <c r="AN736" i="8"/>
  <c r="AM762" i="8"/>
  <c r="AR762" i="8"/>
  <c r="AQ762" i="8"/>
  <c r="AD765" i="8"/>
  <c r="AR765" i="8"/>
  <c r="AN765" i="8"/>
  <c r="AO765" i="8"/>
  <c r="AM765" i="8"/>
  <c r="AQ765" i="8"/>
  <c r="AF765" i="8"/>
  <c r="AG765" i="8" s="1"/>
  <c r="AK765" i="8" s="1"/>
  <c r="AQ862" i="8"/>
  <c r="AR898" i="8"/>
  <c r="AR869" i="8"/>
  <c r="AR865" i="8"/>
  <c r="AM888" i="8"/>
  <c r="AO874" i="8"/>
  <c r="AN874" i="8"/>
  <c r="AM803" i="8"/>
  <c r="AR820" i="8"/>
  <c r="AO896" i="8"/>
  <c r="AM752" i="8"/>
  <c r="AQ797" i="8"/>
  <c r="AF828" i="8"/>
  <c r="AQ749" i="8"/>
  <c r="AM691" i="8"/>
  <c r="AM732" i="8"/>
  <c r="AO810" i="8"/>
  <c r="AD669" i="8"/>
  <c r="AN776" i="8"/>
  <c r="AQ690" i="8"/>
  <c r="AM737" i="8"/>
  <c r="AQ689" i="8"/>
  <c r="AO691" i="8"/>
  <c r="AD732" i="8"/>
  <c r="AO569" i="8"/>
  <c r="AQ557" i="8"/>
  <c r="AM572" i="8"/>
  <c r="AR549" i="8"/>
  <c r="AD583" i="8"/>
  <c r="AM892" i="8"/>
  <c r="AQ856" i="8"/>
  <c r="AQ852" i="8"/>
  <c r="AD898" i="8"/>
  <c r="AQ870" i="8"/>
  <c r="AM865" i="8"/>
  <c r="AN888" i="8"/>
  <c r="AN886" i="8"/>
  <c r="AF874" i="8"/>
  <c r="AI874" i="8" s="1"/>
  <c r="AD810" i="8"/>
  <c r="AO834" i="8"/>
  <c r="AM820" i="8"/>
  <c r="AR778" i="8"/>
  <c r="AN737" i="8"/>
  <c r="AG856" i="8"/>
  <c r="AK856" i="8" s="1"/>
  <c r="AR775" i="8"/>
  <c r="AM680" i="8"/>
  <c r="AM685" i="8"/>
  <c r="AD737" i="8"/>
  <c r="AD689" i="8"/>
  <c r="AF569" i="8"/>
  <c r="AR552" i="8"/>
  <c r="AF898" i="8"/>
  <c r="AN538" i="8"/>
  <c r="AM840" i="8"/>
  <c r="AR852" i="8"/>
  <c r="AQ892" i="8"/>
  <c r="AR870" i="8"/>
  <c r="AQ840" i="8"/>
  <c r="AN852" i="8"/>
  <c r="AQ823" i="8"/>
  <c r="AN842" i="8"/>
  <c r="AQ874" i="8"/>
  <c r="AM798" i="8"/>
  <c r="AN820" i="8"/>
  <c r="AQ810" i="8"/>
  <c r="AD901" i="8"/>
  <c r="AD680" i="8"/>
  <c r="AM726" i="8"/>
  <c r="AD789" i="8"/>
  <c r="AR735" i="8"/>
  <c r="AN685" i="8"/>
  <c r="AM689" i="8"/>
  <c r="AQ574" i="8"/>
  <c r="AN557" i="8"/>
  <c r="AO898" i="8"/>
  <c r="AM564" i="8"/>
  <c r="AM538" i="8"/>
  <c r="AD721" i="8"/>
  <c r="AF721" i="8"/>
  <c r="AQ888" i="8"/>
  <c r="AQ702" i="8"/>
  <c r="AD684" i="8"/>
  <c r="AR707" i="8"/>
  <c r="AR540" i="8"/>
  <c r="AQ568" i="8"/>
  <c r="AR564" i="8"/>
  <c r="AR759" i="8"/>
  <c r="AF574" i="8"/>
  <c r="AH574" i="8" s="1"/>
  <c r="AG906" i="8"/>
  <c r="AK906" i="8" s="1"/>
  <c r="AN872" i="8"/>
  <c r="AR856" i="8"/>
  <c r="AQ906" i="8"/>
  <c r="AQ854" i="8"/>
  <c r="AI886" i="8"/>
  <c r="AM856" i="8"/>
  <c r="AI842" i="8"/>
  <c r="AD874" i="8"/>
  <c r="AD778" i="8"/>
  <c r="AD861" i="8"/>
  <c r="AM870" i="8"/>
  <c r="AD798" i="8"/>
  <c r="AO878" i="8"/>
  <c r="AR803" i="8"/>
  <c r="AN708" i="8"/>
  <c r="AN889" i="8"/>
  <c r="AO781" i="8"/>
  <c r="AN702" i="8"/>
  <c r="AR702" i="8"/>
  <c r="AN697" i="8"/>
  <c r="AD664" i="8"/>
  <c r="AF689" i="8"/>
  <c r="AM574" i="8"/>
  <c r="AQ540" i="8"/>
  <c r="AO563" i="8"/>
  <c r="AR558" i="8"/>
  <c r="AM557" i="8"/>
  <c r="AM760" i="8"/>
  <c r="AN849" i="8"/>
  <c r="AM540" i="8"/>
  <c r="AM558" i="8"/>
  <c r="AD535" i="8"/>
  <c r="AR848" i="8"/>
  <c r="AQ878" i="8"/>
  <c r="AO848" i="8"/>
  <c r="AF852" i="8"/>
  <c r="AI852" i="8" s="1"/>
  <c r="AO838" i="8"/>
  <c r="AM781" i="8"/>
  <c r="AQ759" i="8"/>
  <c r="AQ796" i="8"/>
  <c r="AR823" i="8"/>
  <c r="AM666" i="8"/>
  <c r="AR691" i="8"/>
  <c r="AD690" i="8"/>
  <c r="AF702" i="8"/>
  <c r="AG702" i="8" s="1"/>
  <c r="AK702" i="8" s="1"/>
  <c r="AR666" i="8"/>
  <c r="AF666" i="8"/>
  <c r="AH666" i="8" s="1"/>
  <c r="AO685" i="8"/>
  <c r="AM669" i="8"/>
  <c r="AM573" i="8"/>
  <c r="AQ569" i="8"/>
  <c r="AM582" i="8"/>
  <c r="AM822" i="8"/>
  <c r="AR838" i="8"/>
  <c r="AQ838" i="8"/>
  <c r="AH889" i="8"/>
  <c r="AD864" i="8"/>
  <c r="AR878" i="8"/>
  <c r="AF848" i="8"/>
  <c r="AH848" i="8" s="1"/>
  <c r="AO752" i="8"/>
  <c r="AF838" i="8"/>
  <c r="AH838" i="8" s="1"/>
  <c r="AQ781" i="8"/>
  <c r="AR796" i="8"/>
  <c r="AO823" i="8"/>
  <c r="AN691" i="8"/>
  <c r="AQ664" i="8"/>
  <c r="AM807" i="8"/>
  <c r="AO666" i="8"/>
  <c r="AR757" i="8"/>
  <c r="AO702" i="8"/>
  <c r="AF562" i="8"/>
  <c r="AG562" i="8" s="1"/>
  <c r="AK562" i="8" s="1"/>
  <c r="AG889" i="8"/>
  <c r="AK889" i="8" s="1"/>
  <c r="AQ857" i="8"/>
  <c r="AR872" i="8"/>
  <c r="AD823" i="8"/>
  <c r="AD886" i="8"/>
  <c r="AM841" i="8"/>
  <c r="AD824" i="8"/>
  <c r="AQ896" i="8"/>
  <c r="AN757" i="8"/>
  <c r="AN759" i="8"/>
  <c r="AM810" i="8"/>
  <c r="AO857" i="8"/>
  <c r="AF778" i="8"/>
  <c r="AG778" i="8" s="1"/>
  <c r="AK778" i="8" s="1"/>
  <c r="AG714" i="8"/>
  <c r="AK714" i="8" s="1"/>
  <c r="AM697" i="8"/>
  <c r="AF674" i="8"/>
  <c r="AG674" i="8" s="1"/>
  <c r="AK674" i="8" s="1"/>
  <c r="AO664" i="8"/>
  <c r="AO684" i="8"/>
  <c r="AN662" i="8"/>
  <c r="AD691" i="8"/>
  <c r="AR892" i="8"/>
  <c r="AN563" i="8"/>
  <c r="AM570" i="8"/>
  <c r="AR538" i="8"/>
  <c r="AD568" i="8"/>
  <c r="AQ904" i="8"/>
  <c r="AD857" i="8"/>
  <c r="AQ898" i="8"/>
  <c r="AQ865" i="8"/>
  <c r="AM828" i="8"/>
  <c r="AD828" i="8"/>
  <c r="AQ820" i="8"/>
  <c r="AF857" i="8"/>
  <c r="AO778" i="8"/>
  <c r="AF697" i="8"/>
  <c r="AI697" i="8" s="1"/>
  <c r="AF775" i="8"/>
  <c r="AI775" i="8" s="1"/>
  <c r="AI714" i="8"/>
  <c r="AR680" i="8"/>
  <c r="AR690" i="8"/>
  <c r="AO674" i="8"/>
  <c r="AD662" i="8"/>
  <c r="AN534" i="8"/>
  <c r="AN536" i="8"/>
  <c r="AN572" i="8"/>
  <c r="AQ538" i="8"/>
  <c r="AG805" i="8"/>
  <c r="AK805" i="8" s="1"/>
  <c r="AR821" i="8"/>
  <c r="AM821" i="8"/>
  <c r="AN885" i="8"/>
  <c r="AR885" i="8"/>
  <c r="AQ885" i="8"/>
  <c r="AD885" i="8"/>
  <c r="AM885" i="8"/>
  <c r="AN860" i="8"/>
  <c r="AR860" i="8"/>
  <c r="AQ860" i="8"/>
  <c r="AR698" i="8"/>
  <c r="AQ698" i="8"/>
  <c r="AF698" i="8"/>
  <c r="AG698" i="8" s="1"/>
  <c r="AK698" i="8" s="1"/>
  <c r="AO698" i="8"/>
  <c r="AN698" i="8"/>
  <c r="AM698" i="8"/>
  <c r="AD698" i="8"/>
  <c r="AH672" i="8"/>
  <c r="AG672" i="8"/>
  <c r="AK672" i="8" s="1"/>
  <c r="AI672" i="8"/>
  <c r="AD562" i="8"/>
  <c r="AD555" i="8"/>
  <c r="AF547" i="8"/>
  <c r="AH547" i="8" s="1"/>
  <c r="AO547" i="8"/>
  <c r="AD853" i="8"/>
  <c r="AN840" i="8"/>
  <c r="AG905" i="8"/>
  <c r="AK905" i="8" s="1"/>
  <c r="AD866" i="8"/>
  <c r="AM883" i="8"/>
  <c r="AF839" i="8"/>
  <c r="AH839" i="8" s="1"/>
  <c r="AR883" i="8"/>
  <c r="AQ849" i="8"/>
  <c r="AQ778" i="8"/>
  <c r="AD881" i="8"/>
  <c r="AM779" i="8"/>
  <c r="AO819" i="8"/>
  <c r="AF818" i="8"/>
  <c r="AN686" i="8"/>
  <c r="AD775" i="8"/>
  <c r="AD799" i="8"/>
  <c r="AN713" i="8"/>
  <c r="AD807" i="8"/>
  <c r="AQ725" i="8"/>
  <c r="AR675" i="8"/>
  <c r="AD773" i="8"/>
  <c r="AQ719" i="8"/>
  <c r="AO772" i="8"/>
  <c r="AM535" i="8"/>
  <c r="AQ559" i="8"/>
  <c r="AR583" i="8"/>
  <c r="AQ549" i="8"/>
  <c r="AN535" i="8"/>
  <c r="AQ551" i="8"/>
  <c r="AO809" i="8"/>
  <c r="AM809" i="8"/>
  <c r="AR559" i="8"/>
  <c r="AD567" i="8"/>
  <c r="AF575" i="8"/>
  <c r="AO575" i="8"/>
  <c r="AN846" i="8"/>
  <c r="AN904" i="8"/>
  <c r="AD854" i="8"/>
  <c r="AR846" i="8"/>
  <c r="AR868" i="8"/>
  <c r="AQ848" i="8"/>
  <c r="AR849" i="8"/>
  <c r="AH866" i="8"/>
  <c r="AM877" i="8"/>
  <c r="AR890" i="8"/>
  <c r="AG851" i="8"/>
  <c r="AK851" i="8" s="1"/>
  <c r="AQ881" i="8"/>
  <c r="AM825" i="8"/>
  <c r="AN779" i="8"/>
  <c r="AR819" i="8"/>
  <c r="AD762" i="8"/>
  <c r="AD686" i="8"/>
  <c r="AR764" i="8"/>
  <c r="AN707" i="8"/>
  <c r="AO775" i="8"/>
  <c r="AO713" i="8"/>
  <c r="AR807" i="8"/>
  <c r="AR772" i="8"/>
  <c r="AR672" i="8"/>
  <c r="AM662" i="8"/>
  <c r="AR830" i="8"/>
  <c r="AR543" i="8"/>
  <c r="AR574" i="8"/>
  <c r="AN551" i="8"/>
  <c r="AN537" i="8"/>
  <c r="AR567" i="8"/>
  <c r="AF545" i="8"/>
  <c r="AO545" i="8"/>
  <c r="AN575" i="8"/>
  <c r="AR541" i="8"/>
  <c r="AQ583" i="8"/>
  <c r="AF809" i="8"/>
  <c r="AH809" i="8" s="1"/>
  <c r="AF534" i="8"/>
  <c r="AO534" i="8"/>
  <c r="AM537" i="8"/>
  <c r="AN559" i="8"/>
  <c r="AQ567" i="8"/>
  <c r="AR547" i="8"/>
  <c r="AM575" i="8"/>
  <c r="AQ541" i="8"/>
  <c r="AF556" i="8"/>
  <c r="AH556" i="8" s="1"/>
  <c r="AF549" i="8"/>
  <c r="AO549" i="8"/>
  <c r="AD900" i="8"/>
  <c r="AN865" i="8"/>
  <c r="AD884" i="8"/>
  <c r="AN809" i="8"/>
  <c r="AN843" i="8"/>
  <c r="AQ764" i="8"/>
  <c r="AO764" i="8"/>
  <c r="AR789" i="8"/>
  <c r="AN665" i="8"/>
  <c r="AO662" i="8"/>
  <c r="AQ900" i="8"/>
  <c r="AN900" i="8"/>
  <c r="AR537" i="8"/>
  <c r="AQ552" i="8"/>
  <c r="AR556" i="8"/>
  <c r="AQ547" i="8"/>
  <c r="AN583" i="8"/>
  <c r="AM549" i="8"/>
  <c r="AD550" i="8"/>
  <c r="AO550" i="8"/>
  <c r="AF559" i="8"/>
  <c r="AI559" i="8" s="1"/>
  <c r="AO559" i="8"/>
  <c r="AD556" i="8"/>
  <c r="AF581" i="8"/>
  <c r="AH581" i="8" s="1"/>
  <c r="AO581" i="8"/>
  <c r="AD565" i="8"/>
  <c r="AI870" i="8"/>
  <c r="AM879" i="8"/>
  <c r="AQ809" i="8"/>
  <c r="AR714" i="8"/>
  <c r="AN762" i="8"/>
  <c r="AF799" i="8"/>
  <c r="AN719" i="8"/>
  <c r="AQ775" i="8"/>
  <c r="AQ707" i="8"/>
  <c r="AR734" i="8"/>
  <c r="AD674" i="8"/>
  <c r="AD725" i="8"/>
  <c r="AN543" i="8"/>
  <c r="AN574" i="8"/>
  <c r="AR570" i="8"/>
  <c r="AQ556" i="8"/>
  <c r="AN567" i="8"/>
  <c r="AN555" i="8"/>
  <c r="AF565" i="8"/>
  <c r="AO565" i="8"/>
  <c r="AQ791" i="8"/>
  <c r="AQ672" i="8"/>
  <c r="AM543" i="8"/>
  <c r="AN772" i="8"/>
  <c r="AQ565" i="8"/>
  <c r="AN552" i="8"/>
  <c r="AN547" i="8"/>
  <c r="AQ544" i="8"/>
  <c r="AR561" i="8"/>
  <c r="AF553" i="8"/>
  <c r="AO553" i="8"/>
  <c r="AM555" i="8"/>
  <c r="AM734" i="8"/>
  <c r="AR776" i="8"/>
  <c r="AR843" i="8"/>
  <c r="AM772" i="8"/>
  <c r="AQ825" i="8"/>
  <c r="AN562" i="8"/>
  <c r="AM552" i="8"/>
  <c r="AN556" i="8"/>
  <c r="AR581" i="8"/>
  <c r="AM547" i="8"/>
  <c r="AQ561" i="8"/>
  <c r="AR555" i="8"/>
  <c r="AR544" i="8"/>
  <c r="AD832" i="8"/>
  <c r="AQ864" i="8"/>
  <c r="AR832" i="8"/>
  <c r="AD846" i="8"/>
  <c r="AD808" i="8"/>
  <c r="AQ755" i="8"/>
  <c r="AN832" i="8"/>
  <c r="AD793" i="8"/>
  <c r="AN714" i="8"/>
  <c r="AR697" i="8"/>
  <c r="AD672" i="8"/>
  <c r="AR825" i="8"/>
  <c r="AN565" i="8"/>
  <c r="AM562" i="8"/>
  <c r="AN570" i="8"/>
  <c r="AM556" i="8"/>
  <c r="AR550" i="8"/>
  <c r="AQ581" i="8"/>
  <c r="AN544" i="8"/>
  <c r="AQ558" i="8"/>
  <c r="AF583" i="8"/>
  <c r="AG583" i="8" s="1"/>
  <c r="AK583" i="8" s="1"/>
  <c r="AO583" i="8"/>
  <c r="AF537" i="8"/>
  <c r="AI537" i="8" s="1"/>
  <c r="AO537" i="8"/>
  <c r="AF846" i="8"/>
  <c r="AG846" i="8" s="1"/>
  <c r="AK846" i="8" s="1"/>
  <c r="AI814" i="8"/>
  <c r="AQ793" i="8"/>
  <c r="AM672" i="8"/>
  <c r="AR579" i="8"/>
  <c r="AM565" i="8"/>
  <c r="AR562" i="8"/>
  <c r="AQ550" i="8"/>
  <c r="AN561" i="8"/>
  <c r="AF541" i="8"/>
  <c r="AO541" i="8"/>
  <c r="AM541" i="8"/>
  <c r="AO846" i="8"/>
  <c r="AD831" i="8"/>
  <c r="AI679" i="8"/>
  <c r="AO672" i="8"/>
  <c r="AM675" i="8"/>
  <c r="AQ579" i="8"/>
  <c r="AQ562" i="8"/>
  <c r="AR573" i="8"/>
  <c r="AN581" i="8"/>
  <c r="AM831" i="8"/>
  <c r="AN769" i="8"/>
  <c r="AN675" i="8"/>
  <c r="AF684" i="8"/>
  <c r="AG684" i="8" s="1"/>
  <c r="AK684" i="8" s="1"/>
  <c r="AI732" i="8"/>
  <c r="AF568" i="8"/>
  <c r="AO568" i="8"/>
  <c r="AQ573" i="8"/>
  <c r="AD809" i="8"/>
  <c r="AN550" i="8"/>
  <c r="AM581" i="8"/>
  <c r="AR566" i="8"/>
  <c r="AQ553" i="8"/>
  <c r="AF555" i="8"/>
  <c r="AO555" i="8"/>
  <c r="AM893" i="8"/>
  <c r="AO900" i="8"/>
  <c r="AQ839" i="8"/>
  <c r="AQ812" i="8"/>
  <c r="AG814" i="8"/>
  <c r="AK814" i="8" s="1"/>
  <c r="AG710" i="8"/>
  <c r="AK710" i="8" s="1"/>
  <c r="AF807" i="8"/>
  <c r="AQ806" i="8"/>
  <c r="AO697" i="8"/>
  <c r="AR769" i="8"/>
  <c r="AG679" i="8"/>
  <c r="AK679" i="8" s="1"/>
  <c r="AQ799" i="8"/>
  <c r="AQ807" i="8"/>
  <c r="AN760" i="8"/>
  <c r="AN692" i="8"/>
  <c r="AO675" i="8"/>
  <c r="AM684" i="8"/>
  <c r="AQ684" i="8"/>
  <c r="AG866" i="8"/>
  <c r="AK866" i="8" s="1"/>
  <c r="AN568" i="8"/>
  <c r="AN579" i="8"/>
  <c r="AQ752" i="8"/>
  <c r="AM550" i="8"/>
  <c r="AQ564" i="8"/>
  <c r="AQ566" i="8"/>
  <c r="AQ537" i="8"/>
  <c r="AN684" i="8"/>
  <c r="AR535" i="8"/>
  <c r="AM568" i="8"/>
  <c r="AR534" i="8"/>
  <c r="AR686" i="8"/>
  <c r="AM773" i="8"/>
  <c r="AF686" i="8"/>
  <c r="AG686" i="8" s="1"/>
  <c r="AK686" i="8" s="1"/>
  <c r="AF776" i="8"/>
  <c r="AO776" i="8"/>
  <c r="AQ534" i="8"/>
  <c r="AF579" i="8"/>
  <c r="AO579" i="8"/>
  <c r="AF573" i="8"/>
  <c r="AO573" i="8"/>
  <c r="AN566" i="8"/>
  <c r="AF567" i="8"/>
  <c r="AO567" i="8"/>
  <c r="AF551" i="8"/>
  <c r="AO551" i="8"/>
  <c r="AF535" i="8"/>
  <c r="AO535" i="8"/>
  <c r="AF566" i="8"/>
  <c r="AI566" i="8" s="1"/>
  <c r="AF544" i="8"/>
  <c r="AG544" i="8" s="1"/>
  <c r="AK544" i="8" s="1"/>
  <c r="AO544" i="8"/>
  <c r="AF561" i="8"/>
  <c r="AH561" i="8" s="1"/>
  <c r="AO561" i="8"/>
  <c r="AO851" i="8"/>
  <c r="AF819" i="8"/>
  <c r="AH819" i="8" s="1"/>
  <c r="AF812" i="8"/>
  <c r="AG812" i="8" s="1"/>
  <c r="AK812" i="8" s="1"/>
  <c r="AD714" i="8"/>
  <c r="AD776" i="8"/>
  <c r="AD764" i="8"/>
  <c r="AI719" i="8"/>
  <c r="AQ665" i="8"/>
  <c r="AN764" i="8"/>
  <c r="AQ582" i="8"/>
  <c r="AR551" i="8"/>
  <c r="AF557" i="8"/>
  <c r="AO557" i="8"/>
  <c r="AM553" i="8"/>
  <c r="AR575" i="8"/>
  <c r="AM566" i="8"/>
  <c r="AN564" i="8"/>
  <c r="AD826" i="8"/>
  <c r="AN873" i="8"/>
  <c r="AO801" i="8"/>
  <c r="AF801" i="8"/>
  <c r="AN801" i="8"/>
  <c r="AM863" i="8"/>
  <c r="AF797" i="8"/>
  <c r="AO797" i="8"/>
  <c r="AM797" i="8"/>
  <c r="AD797" i="8"/>
  <c r="AQ821" i="8"/>
  <c r="AM681" i="8"/>
  <c r="AF894" i="8"/>
  <c r="AO894" i="8"/>
  <c r="AQ869" i="8"/>
  <c r="AN863" i="8"/>
  <c r="AN749" i="8"/>
  <c r="AG829" i="8"/>
  <c r="AK829" i="8" s="1"/>
  <c r="AH829" i="8"/>
  <c r="AM749" i="8"/>
  <c r="AQ727" i="8"/>
  <c r="AQ735" i="8"/>
  <c r="AK750" i="8"/>
  <c r="AQ816" i="8"/>
  <c r="AO711" i="8"/>
  <c r="AD711" i="8"/>
  <c r="AR711" i="8"/>
  <c r="AN711" i="8"/>
  <c r="AF711" i="8"/>
  <c r="AH784" i="8"/>
  <c r="AI784" i="8"/>
  <c r="AF893" i="8"/>
  <c r="AO893" i="8"/>
  <c r="AO883" i="8"/>
  <c r="AF883" i="8"/>
  <c r="AF832" i="8"/>
  <c r="AO832" i="8"/>
  <c r="AM832" i="8"/>
  <c r="AQ873" i="8"/>
  <c r="AF885" i="8"/>
  <c r="AO885" i="8"/>
  <c r="AO824" i="8"/>
  <c r="AF824" i="8"/>
  <c r="AR824" i="8"/>
  <c r="AM745" i="8"/>
  <c r="AQ863" i="8"/>
  <c r="AN797" i="8"/>
  <c r="AF786" i="8"/>
  <c r="AO786" i="8"/>
  <c r="AR745" i="8"/>
  <c r="AM786" i="8"/>
  <c r="AO708" i="8"/>
  <c r="AD708" i="8"/>
  <c r="AM708" i="8"/>
  <c r="AF708" i="8"/>
  <c r="AM729" i="8"/>
  <c r="AN676" i="8"/>
  <c r="AF736" i="8"/>
  <c r="AM736" i="8"/>
  <c r="AD736" i="8"/>
  <c r="AQ736" i="8"/>
  <c r="AO736" i="8"/>
  <c r="AQ760" i="8"/>
  <c r="AR720" i="8"/>
  <c r="AQ676" i="8"/>
  <c r="AQ708" i="8"/>
  <c r="AQ893" i="8"/>
  <c r="AO877" i="8"/>
  <c r="AF877" i="8"/>
  <c r="AF879" i="8"/>
  <c r="AO879" i="8"/>
  <c r="AN879" i="8"/>
  <c r="AR873" i="8"/>
  <c r="AM884" i="8"/>
  <c r="AN826" i="8"/>
  <c r="AR863" i="8"/>
  <c r="AO791" i="8"/>
  <c r="AF791" i="8"/>
  <c r="AR791" i="8"/>
  <c r="AN786" i="8"/>
  <c r="AQ811" i="8"/>
  <c r="AN680" i="8"/>
  <c r="AF768" i="8"/>
  <c r="AO768" i="8"/>
  <c r="AN768" i="8"/>
  <c r="AD768" i="8"/>
  <c r="AR760" i="8"/>
  <c r="AF743" i="8"/>
  <c r="AM743" i="8"/>
  <c r="AO743" i="8"/>
  <c r="AN743" i="8"/>
  <c r="AD743" i="8"/>
  <c r="AR893" i="8"/>
  <c r="AO862" i="8"/>
  <c r="AN862" i="8"/>
  <c r="AM862" i="8"/>
  <c r="AF862" i="8"/>
  <c r="AD862" i="8"/>
  <c r="AO868" i="8"/>
  <c r="AF868" i="8"/>
  <c r="AN868" i="8"/>
  <c r="AM868" i="8"/>
  <c r="AF793" i="8"/>
  <c r="AO793" i="8"/>
  <c r="AM793" i="8"/>
  <c r="AO773" i="8"/>
  <c r="AF773" i="8"/>
  <c r="AD786" i="8"/>
  <c r="AF741" i="8"/>
  <c r="AO741" i="8"/>
  <c r="AD741" i="8"/>
  <c r="AR816" i="8"/>
  <c r="AF755" i="8"/>
  <c r="AM755" i="8"/>
  <c r="AD755" i="8"/>
  <c r="AO755" i="8"/>
  <c r="AF729" i="8"/>
  <c r="AO729" i="8"/>
  <c r="AG667" i="8"/>
  <c r="AK667" i="8" s="1"/>
  <c r="AF693" i="8"/>
  <c r="AO693" i="8"/>
  <c r="AM693" i="8"/>
  <c r="AD693" i="8"/>
  <c r="AI691" i="8"/>
  <c r="AH691" i="8"/>
  <c r="AF853" i="8"/>
  <c r="AO853" i="8"/>
  <c r="AN853" i="8"/>
  <c r="AM853" i="8"/>
  <c r="AF884" i="8"/>
  <c r="AO884" i="8"/>
  <c r="AO831" i="8"/>
  <c r="AF831" i="8"/>
  <c r="AF844" i="8"/>
  <c r="AO844" i="8"/>
  <c r="AN844" i="8"/>
  <c r="AM844" i="8"/>
  <c r="AD844" i="8"/>
  <c r="AF789" i="8"/>
  <c r="AO789" i="8"/>
  <c r="AM801" i="8"/>
  <c r="AF820" i="8"/>
  <c r="AO820" i="8"/>
  <c r="AM791" i="8"/>
  <c r="AO865" i="8"/>
  <c r="AF865" i="8"/>
  <c r="AD722" i="8"/>
  <c r="AF722" i="8"/>
  <c r="AO722" i="8"/>
  <c r="AH840" i="8"/>
  <c r="AG840" i="8"/>
  <c r="AK840" i="8" s="1"/>
  <c r="AQ831" i="8"/>
  <c r="AN793" i="8"/>
  <c r="AF665" i="8"/>
  <c r="AD665" i="8"/>
  <c r="AO665" i="8"/>
  <c r="AM665" i="8"/>
  <c r="AN789" i="8"/>
  <c r="AQ722" i="8"/>
  <c r="AH761" i="8"/>
  <c r="AG761" i="8"/>
  <c r="AK761" i="8" s="1"/>
  <c r="AF816" i="8"/>
  <c r="AO816" i="8"/>
  <c r="AF888" i="8"/>
  <c r="AO888" i="8"/>
  <c r="AF864" i="8"/>
  <c r="AO864" i="8"/>
  <c r="AN864" i="8"/>
  <c r="AM864" i="8"/>
  <c r="AF899" i="8"/>
  <c r="AO899" i="8"/>
  <c r="AM899" i="8"/>
  <c r="AR899" i="8"/>
  <c r="AD877" i="8"/>
  <c r="AQ884" i="8"/>
  <c r="AD801" i="8"/>
  <c r="AN791" i="8"/>
  <c r="AF779" i="8"/>
  <c r="AO779" i="8"/>
  <c r="AD779" i="8"/>
  <c r="AM816" i="8"/>
  <c r="AR831" i="8"/>
  <c r="AR779" i="8"/>
  <c r="AO747" i="8"/>
  <c r="AN747" i="8"/>
  <c r="AF747" i="8"/>
  <c r="AH739" i="8"/>
  <c r="AI739" i="8"/>
  <c r="AG902" i="8"/>
  <c r="AK902" i="8" s="1"/>
  <c r="AO826" i="8"/>
  <c r="AR826" i="8"/>
  <c r="AF826" i="8"/>
  <c r="AI802" i="8"/>
  <c r="AN816" i="8"/>
  <c r="AF735" i="8"/>
  <c r="AO735" i="8"/>
  <c r="AI667" i="8"/>
  <c r="AM811" i="8"/>
  <c r="AN855" i="8"/>
  <c r="AR801" i="8"/>
  <c r="AN894" i="8"/>
  <c r="AF724" i="8"/>
  <c r="AO724" i="8"/>
  <c r="AN724" i="8"/>
  <c r="AM724" i="8"/>
  <c r="AI810" i="8"/>
  <c r="AH810" i="8"/>
  <c r="AR743" i="8"/>
  <c r="AH788" i="8"/>
  <c r="AI788" i="8"/>
  <c r="AH726" i="8"/>
  <c r="AG726" i="8"/>
  <c r="AK726" i="8" s="1"/>
  <c r="AN727" i="8"/>
  <c r="AI726" i="8"/>
  <c r="AO774" i="8"/>
  <c r="AM774" i="8"/>
  <c r="AF774" i="8"/>
  <c r="AD774" i="8"/>
  <c r="AH683" i="8"/>
  <c r="AI683" i="8"/>
  <c r="AG683" i="8"/>
  <c r="AK683" i="8" s="1"/>
  <c r="AF863" i="8"/>
  <c r="AO863" i="8"/>
  <c r="AD875" i="8"/>
  <c r="AO875" i="8"/>
  <c r="AF875" i="8"/>
  <c r="AG891" i="8"/>
  <c r="AK891" i="8" s="1"/>
  <c r="AH891" i="8"/>
  <c r="AG784" i="8"/>
  <c r="AK784" i="8" s="1"/>
  <c r="AF734" i="8"/>
  <c r="AO734" i="8"/>
  <c r="AQ724" i="8"/>
  <c r="AQ789" i="8"/>
  <c r="AD724" i="8"/>
  <c r="AF869" i="8"/>
  <c r="AO869" i="8"/>
  <c r="AO821" i="8"/>
  <c r="AN821" i="8"/>
  <c r="AF821" i="8"/>
  <c r="AD821" i="8"/>
  <c r="AF811" i="8"/>
  <c r="AO811" i="8"/>
  <c r="AD811" i="8"/>
  <c r="AF817" i="8"/>
  <c r="AO817" i="8"/>
  <c r="AR817" i="8"/>
  <c r="AR811" i="8"/>
  <c r="AR894" i="8"/>
  <c r="AI794" i="8"/>
  <c r="AH794" i="8"/>
  <c r="AG794" i="8"/>
  <c r="AK794" i="8" s="1"/>
  <c r="AF720" i="8"/>
  <c r="AM720" i="8"/>
  <c r="AD720" i="8"/>
  <c r="AO720" i="8"/>
  <c r="AI792" i="8"/>
  <c r="AH792" i="8"/>
  <c r="AF676" i="8"/>
  <c r="AO676" i="8"/>
  <c r="AM676" i="8"/>
  <c r="AD676" i="8"/>
  <c r="AI737" i="8"/>
  <c r="AH737" i="8"/>
  <c r="AO855" i="8"/>
  <c r="AM855" i="8"/>
  <c r="AF855" i="8"/>
  <c r="AM894" i="8"/>
  <c r="AN817" i="8"/>
  <c r="AO745" i="8"/>
  <c r="AD745" i="8"/>
  <c r="AN745" i="8"/>
  <c r="AF745" i="8"/>
  <c r="AO749" i="8"/>
  <c r="AF749" i="8"/>
  <c r="AF727" i="8"/>
  <c r="AO727" i="8"/>
  <c r="AR727" i="8"/>
  <c r="AO681" i="8"/>
  <c r="AF681" i="8"/>
  <c r="AD681" i="8"/>
  <c r="AN681" i="8"/>
  <c r="AR681" i="8"/>
  <c r="AH723" i="8"/>
  <c r="AG723" i="8"/>
  <c r="AK723" i="8" s="1"/>
  <c r="AI663" i="8"/>
  <c r="AH663" i="8"/>
  <c r="AG663" i="8"/>
  <c r="AK663" i="8" s="1"/>
  <c r="AQ855" i="8"/>
  <c r="AF854" i="8"/>
  <c r="AO854" i="8"/>
  <c r="AM854" i="8"/>
  <c r="AQ894" i="8"/>
  <c r="AQ720" i="8"/>
  <c r="AG771" i="8"/>
  <c r="AK771" i="8" s="1"/>
  <c r="AI771" i="8"/>
  <c r="AH771" i="8"/>
  <c r="AM769" i="8"/>
  <c r="AM727" i="8"/>
  <c r="AD734" i="8"/>
  <c r="AQ773" i="8"/>
  <c r="AI692" i="8"/>
  <c r="AH692" i="8"/>
  <c r="AG692" i="8"/>
  <c r="AK692" i="8" s="1"/>
  <c r="AI905" i="8"/>
  <c r="AI829" i="8"/>
  <c r="AF904" i="8"/>
  <c r="AM904" i="8"/>
  <c r="AO904" i="8"/>
  <c r="AM869" i="8"/>
  <c r="AD883" i="8"/>
  <c r="AQ879" i="8"/>
  <c r="AQ875" i="8"/>
  <c r="AN875" i="8"/>
  <c r="AM824" i="8"/>
  <c r="AD894" i="8"/>
  <c r="AM757" i="8"/>
  <c r="AO757" i="8"/>
  <c r="AF757" i="8"/>
  <c r="AD757" i="8"/>
  <c r="AQ711" i="8"/>
  <c r="AF760" i="8"/>
  <c r="AO760" i="8"/>
  <c r="AF785" i="8"/>
  <c r="AO785" i="8"/>
  <c r="AM785" i="8"/>
  <c r="AQ817" i="8"/>
  <c r="AR741" i="8"/>
  <c r="AR774" i="8"/>
  <c r="AM735" i="8"/>
  <c r="AN734" i="8"/>
  <c r="AR773" i="8"/>
  <c r="AR693" i="8"/>
  <c r="AR755" i="8"/>
  <c r="AF873" i="8"/>
  <c r="AO873" i="8"/>
  <c r="AI861" i="8"/>
  <c r="AI891" i="8"/>
  <c r="AN869" i="8"/>
  <c r="AQ868" i="8"/>
  <c r="AD888" i="8"/>
  <c r="AF849" i="8"/>
  <c r="AM849" i="8"/>
  <c r="AO849" i="8"/>
  <c r="AR879" i="8"/>
  <c r="AR875" i="8"/>
  <c r="AM873" i="8"/>
  <c r="AQ826" i="8"/>
  <c r="AM860" i="8"/>
  <c r="AD860" i="8"/>
  <c r="AO860" i="8"/>
  <c r="AF860" i="8"/>
  <c r="AN824" i="8"/>
  <c r="AI830" i="8"/>
  <c r="AM711" i="8"/>
  <c r="AF769" i="8"/>
  <c r="AO769" i="8"/>
  <c r="AD817" i="8"/>
  <c r="AF762" i="8"/>
  <c r="AO762" i="8"/>
  <c r="AO680" i="8"/>
  <c r="AF680" i="8"/>
  <c r="AQ769" i="8"/>
  <c r="AN735" i="8"/>
  <c r="AD561" i="8"/>
  <c r="AD575" i="8"/>
  <c r="AD581" i="8"/>
  <c r="AD544" i="8"/>
  <c r="AD541" i="8"/>
  <c r="AD551" i="8"/>
  <c r="AF550" i="8"/>
  <c r="AI550" i="8" s="1"/>
  <c r="AD547" i="8"/>
  <c r="AD559" i="8"/>
  <c r="AG576" i="8"/>
  <c r="AK576" i="8" s="1"/>
  <c r="AH576" i="8"/>
  <c r="AG564" i="8"/>
  <c r="AK564" i="8" s="1"/>
  <c r="AH564" i="8"/>
  <c r="AG540" i="8"/>
  <c r="AK540" i="8" s="1"/>
  <c r="AH540" i="8"/>
  <c r="AH543" i="8"/>
  <c r="AI543" i="8"/>
  <c r="AI582" i="8"/>
  <c r="AH582" i="8"/>
  <c r="AH542" i="8"/>
  <c r="AI538" i="8"/>
  <c r="AH538" i="8"/>
  <c r="AN501" i="8"/>
  <c r="AR502" i="8"/>
  <c r="AQ498" i="8"/>
  <c r="AQ497" i="8"/>
  <c r="AR501" i="8"/>
  <c r="AR504" i="8"/>
  <c r="AR497" i="8"/>
  <c r="AR503" i="8"/>
  <c r="AQ503" i="8"/>
  <c r="AN499" i="8"/>
  <c r="AR499" i="8"/>
  <c r="AQ499" i="8"/>
  <c r="AD501" i="8"/>
  <c r="AQ496" i="8"/>
  <c r="AD496" i="8"/>
  <c r="AQ504" i="8"/>
  <c r="AQ505" i="8"/>
  <c r="AN496" i="8"/>
  <c r="AR496" i="8"/>
  <c r="AF501" i="8"/>
  <c r="AG501" i="8" s="1"/>
  <c r="AK501" i="8" s="1"/>
  <c r="AQ501" i="8"/>
  <c r="AQ506" i="8"/>
  <c r="AQ500" i="8"/>
  <c r="AR505" i="8"/>
  <c r="AR500" i="8"/>
  <c r="AM496" i="8"/>
  <c r="AO501" i="8"/>
  <c r="AM504" i="8"/>
  <c r="AD497" i="8"/>
  <c r="AF504" i="8"/>
  <c r="AH504" i="8" s="1"/>
  <c r="AO504" i="8"/>
  <c r="AF506" i="8"/>
  <c r="AH506" i="8" s="1"/>
  <c r="AO506" i="8"/>
  <c r="AD500" i="8"/>
  <c r="AM500" i="8"/>
  <c r="AN500" i="8"/>
  <c r="AO500" i="8"/>
  <c r="AF505" i="8"/>
  <c r="AH505" i="8" s="1"/>
  <c r="AF499" i="8"/>
  <c r="AG499" i="8" s="1"/>
  <c r="AK499" i="8" s="1"/>
  <c r="AO499" i="8"/>
  <c r="AM499" i="8"/>
  <c r="AF503" i="8"/>
  <c r="AI503" i="8" s="1"/>
  <c r="AN503" i="8"/>
  <c r="AO503" i="8"/>
  <c r="AM503" i="8"/>
  <c r="AF498" i="8"/>
  <c r="AH498" i="8" s="1"/>
  <c r="AO498" i="8"/>
  <c r="AM498" i="8"/>
  <c r="AN498" i="8"/>
  <c r="AD505" i="8"/>
  <c r="AF496" i="8"/>
  <c r="AH496" i="8" s="1"/>
  <c r="AN506" i="8"/>
  <c r="AM506" i="8"/>
  <c r="AF502" i="8"/>
  <c r="AH502" i="8" s="1"/>
  <c r="AO502" i="8"/>
  <c r="AN502" i="8"/>
  <c r="AM502" i="8"/>
  <c r="AM505" i="8"/>
  <c r="AF497" i="8"/>
  <c r="AO497" i="8"/>
  <c r="AM497" i="8"/>
  <c r="AN505" i="8"/>
  <c r="AI500" i="8"/>
  <c r="AD504" i="8"/>
  <c r="AD503" i="8"/>
  <c r="AD506" i="8"/>
  <c r="AD499" i="8"/>
  <c r="AG500" i="8"/>
  <c r="AK500" i="8" s="1"/>
  <c r="AD498" i="8"/>
  <c r="AD502" i="8"/>
  <c r="AG740" i="8" l="1"/>
  <c r="AK740" i="8" s="1"/>
  <c r="AG901" i="8"/>
  <c r="AK901" i="8" s="1"/>
  <c r="AG775" i="8"/>
  <c r="AK775" i="8" s="1"/>
  <c r="AI740" i="8"/>
  <c r="AJ696" i="8"/>
  <c r="AI901" i="8"/>
  <c r="AG12" i="8"/>
  <c r="AK12" i="8" s="1"/>
  <c r="AH847" i="8"/>
  <c r="AJ825" i="8"/>
  <c r="AH12" i="8"/>
  <c r="AI880" i="8"/>
  <c r="AI847" i="8"/>
  <c r="AG718" i="8"/>
  <c r="AK718" i="8" s="1"/>
  <c r="AH867" i="8"/>
  <c r="AI906" i="8"/>
  <c r="AG781" i="8"/>
  <c r="AK781" i="8" s="1"/>
  <c r="AJ753" i="8"/>
  <c r="AG815" i="8"/>
  <c r="AK815" i="8" s="1"/>
  <c r="AG552" i="8"/>
  <c r="AK552" i="8" s="1"/>
  <c r="AG699" i="8"/>
  <c r="AK699" i="8" s="1"/>
  <c r="AH699" i="8"/>
  <c r="AG732" i="8"/>
  <c r="AK732" i="8" s="1"/>
  <c r="AI903" i="8"/>
  <c r="AH671" i="8"/>
  <c r="AH552" i="8"/>
  <c r="AH903" i="8"/>
  <c r="AJ903" i="8" s="1"/>
  <c r="AG802" i="8"/>
  <c r="AK802" i="8" s="1"/>
  <c r="AI671" i="8"/>
  <c r="AJ671" i="8" s="1"/>
  <c r="AI845" i="8"/>
  <c r="AJ845" i="8" s="1"/>
  <c r="AJ709" i="8"/>
  <c r="AG845" i="8"/>
  <c r="AK845" i="8" s="1"/>
  <c r="AI546" i="8"/>
  <c r="AI778" i="8"/>
  <c r="AG859" i="8"/>
  <c r="AK859" i="8" s="1"/>
  <c r="AG572" i="8"/>
  <c r="AK572" i="8" s="1"/>
  <c r="AI850" i="8"/>
  <c r="AI713" i="8"/>
  <c r="AH713" i="8"/>
  <c r="AG830" i="8"/>
  <c r="AK830" i="8" s="1"/>
  <c r="AG725" i="8"/>
  <c r="AK725" i="8" s="1"/>
  <c r="AG682" i="8"/>
  <c r="AK682" i="8" s="1"/>
  <c r="AG763" i="8"/>
  <c r="AK763" i="8" s="1"/>
  <c r="AH763" i="8"/>
  <c r="AJ906" i="8"/>
  <c r="AI718" i="8"/>
  <c r="AJ872" i="8"/>
  <c r="AI892" i="8"/>
  <c r="AG717" i="8"/>
  <c r="AK717" i="8" s="1"/>
  <c r="AI682" i="8"/>
  <c r="AI10" i="8"/>
  <c r="AJ10" i="8" s="1"/>
  <c r="AH717" i="8"/>
  <c r="AI4" i="8"/>
  <c r="AH804" i="8"/>
  <c r="AI781" i="8"/>
  <c r="AH675" i="8"/>
  <c r="AI804" i="8"/>
  <c r="AI777" i="8"/>
  <c r="AH907" i="8"/>
  <c r="AG777" i="8"/>
  <c r="AK777" i="8" s="1"/>
  <c r="AH559" i="8"/>
  <c r="AJ12" i="8"/>
  <c r="AG559" i="8"/>
  <c r="AK559" i="8" s="1"/>
  <c r="AI897" i="8"/>
  <c r="AG876" i="8"/>
  <c r="AK876" i="8" s="1"/>
  <c r="AG897" i="8"/>
  <c r="AK897" i="8" s="1"/>
  <c r="AI796" i="8"/>
  <c r="AI809" i="8"/>
  <c r="AH876" i="8"/>
  <c r="AI815" i="8"/>
  <c r="AG712" i="8"/>
  <c r="AK712" i="8" s="1"/>
  <c r="AI703" i="8"/>
  <c r="AG4" i="8"/>
  <c r="AK4" i="8" s="1"/>
  <c r="AI712" i="8"/>
  <c r="AH684" i="8"/>
  <c r="AH703" i="8"/>
  <c r="AG892" i="8"/>
  <c r="AK892" i="8" s="1"/>
  <c r="AI780" i="8"/>
  <c r="AJ780" i="8" s="1"/>
  <c r="AH674" i="8"/>
  <c r="AI674" i="8"/>
  <c r="AG850" i="8"/>
  <c r="AK850" i="8" s="1"/>
  <c r="AI834" i="8"/>
  <c r="AI808" i="8"/>
  <c r="AI704" i="8"/>
  <c r="AH700" i="8"/>
  <c r="AI700" i="8"/>
  <c r="AI710" i="8"/>
  <c r="AJ710" i="8" s="1"/>
  <c r="AG870" i="8"/>
  <c r="AK870" i="8" s="1"/>
  <c r="AG907" i="8"/>
  <c r="AK907" i="8" s="1"/>
  <c r="AH902" i="8"/>
  <c r="AJ902" i="8" s="1"/>
  <c r="AI841" i="8"/>
  <c r="AI900" i="8"/>
  <c r="AH580" i="8"/>
  <c r="AG880" i="8"/>
  <c r="AK880" i="8" s="1"/>
  <c r="AG580" i="8"/>
  <c r="AK580" i="8" s="1"/>
  <c r="AG570" i="8"/>
  <c r="AK570" i="8" s="1"/>
  <c r="AH570" i="8"/>
  <c r="AH836" i="8"/>
  <c r="AH572" i="8"/>
  <c r="AG867" i="8"/>
  <c r="AK867" i="8" s="1"/>
  <c r="AG834" i="8"/>
  <c r="AK834" i="8" s="1"/>
  <c r="AI669" i="8"/>
  <c r="AH688" i="8"/>
  <c r="AH778" i="8"/>
  <c r="AH702" i="8"/>
  <c r="AI688" i="8"/>
  <c r="AG900" i="8"/>
  <c r="AK900" i="8" s="1"/>
  <c r="AJ539" i="8"/>
  <c r="AH690" i="8"/>
  <c r="AG690" i="8"/>
  <c r="AK690" i="8" s="1"/>
  <c r="AG764" i="8"/>
  <c r="AK764" i="8" s="1"/>
  <c r="AI558" i="8"/>
  <c r="AH742" i="8"/>
  <c r="AJ742" i="8" s="1"/>
  <c r="AH705" i="8"/>
  <c r="AG836" i="8"/>
  <c r="AK836" i="8" s="1"/>
  <c r="AG878" i="8"/>
  <c r="AK878" i="8" s="1"/>
  <c r="AI560" i="8"/>
  <c r="AG896" i="8"/>
  <c r="AK896" i="8" s="1"/>
  <c r="AI705" i="8"/>
  <c r="AJ803" i="8"/>
  <c r="AI542" i="8"/>
  <c r="AJ542" i="8" s="1"/>
  <c r="AI871" i="8"/>
  <c r="AH558" i="8"/>
  <c r="AG738" i="8"/>
  <c r="AK738" i="8" s="1"/>
  <c r="AH554" i="8"/>
  <c r="AG808" i="8"/>
  <c r="AK808" i="8" s="1"/>
  <c r="AG895" i="8"/>
  <c r="AK895" i="8" s="1"/>
  <c r="AI859" i="8"/>
  <c r="AJ859" i="8" s="1"/>
  <c r="AI554" i="8"/>
  <c r="AI895" i="8"/>
  <c r="AI666" i="8"/>
  <c r="AI764" i="8"/>
  <c r="AJ790" i="8"/>
  <c r="AG742" i="8"/>
  <c r="AK742" i="8" s="1"/>
  <c r="AG574" i="8"/>
  <c r="AK574" i="8" s="1"/>
  <c r="AI574" i="8"/>
  <c r="AJ571" i="8"/>
  <c r="AJ751" i="8"/>
  <c r="AJ856" i="8"/>
  <c r="AG861" i="8"/>
  <c r="AK861" i="8" s="1"/>
  <c r="AG881" i="8"/>
  <c r="AK881" i="8" s="1"/>
  <c r="AH881" i="8"/>
  <c r="AI738" i="8"/>
  <c r="AH536" i="8"/>
  <c r="AG536" i="8"/>
  <c r="AK536" i="8" s="1"/>
  <c r="AG841" i="8"/>
  <c r="AK841" i="8" s="1"/>
  <c r="AH560" i="8"/>
  <c r="AH695" i="8"/>
  <c r="AG578" i="8"/>
  <c r="AK578" i="8" s="1"/>
  <c r="AG716" i="8"/>
  <c r="AK716" i="8" s="1"/>
  <c r="AH780" i="8"/>
  <c r="AG754" i="8"/>
  <c r="AK754" i="8" s="1"/>
  <c r="AI782" i="8"/>
  <c r="AG795" i="8"/>
  <c r="AK795" i="8" s="1"/>
  <c r="AI766" i="8"/>
  <c r="AI578" i="8"/>
  <c r="AI664" i="8"/>
  <c r="AG664" i="8"/>
  <c r="AK664" i="8" s="1"/>
  <c r="AH823" i="8"/>
  <c r="AI843" i="8"/>
  <c r="AI823" i="8"/>
  <c r="AG697" i="8"/>
  <c r="AK697" i="8" s="1"/>
  <c r="AG798" i="8"/>
  <c r="AK798" i="8" s="1"/>
  <c r="AI890" i="8"/>
  <c r="AI878" i="8"/>
  <c r="AG843" i="8"/>
  <c r="AK843" i="8" s="1"/>
  <c r="AJ815" i="8"/>
  <c r="AG728" i="8"/>
  <c r="AK728" i="8" s="1"/>
  <c r="AG704" i="8"/>
  <c r="AK704" i="8" s="1"/>
  <c r="AH798" i="8"/>
  <c r="AG886" i="8"/>
  <c r="AK886" i="8" s="1"/>
  <c r="AI686" i="8"/>
  <c r="AI698" i="8"/>
  <c r="AH796" i="8"/>
  <c r="AJ796" i="8" s="1"/>
  <c r="AH698" i="8"/>
  <c r="AI754" i="8"/>
  <c r="AG766" i="8"/>
  <c r="AK766" i="8" s="1"/>
  <c r="AH800" i="8"/>
  <c r="AJ719" i="8"/>
  <c r="AG662" i="8"/>
  <c r="AK662" i="8" s="1"/>
  <c r="AJ842" i="8"/>
  <c r="AH662" i="8"/>
  <c r="AJ577" i="8"/>
  <c r="AI800" i="8"/>
  <c r="AJ901" i="8"/>
  <c r="AJ687" i="8"/>
  <c r="AH746" i="8"/>
  <c r="AI746" i="8"/>
  <c r="AG715" i="8"/>
  <c r="AK715" i="8" s="1"/>
  <c r="AI701" i="8"/>
  <c r="AG701" i="8"/>
  <c r="AK701" i="8" s="1"/>
  <c r="AI668" i="8"/>
  <c r="AH668" i="8"/>
  <c r="AI756" i="8"/>
  <c r="AG756" i="8"/>
  <c r="AK756" i="8" s="1"/>
  <c r="AJ9" i="8"/>
  <c r="AH707" i="8"/>
  <c r="AH882" i="8"/>
  <c r="AH566" i="8"/>
  <c r="AH812" i="8"/>
  <c r="AI702" i="8"/>
  <c r="AJ740" i="8"/>
  <c r="AH685" i="8"/>
  <c r="AJ905" i="8"/>
  <c r="AI795" i="8"/>
  <c r="AG685" i="8"/>
  <c r="AK685" i="8" s="1"/>
  <c r="AI728" i="8"/>
  <c r="AG782" i="8"/>
  <c r="AK782" i="8" s="1"/>
  <c r="AG669" i="8"/>
  <c r="AK669" i="8" s="1"/>
  <c r="AI544" i="8"/>
  <c r="AG666" i="8"/>
  <c r="AK666" i="8" s="1"/>
  <c r="AG838" i="8"/>
  <c r="AK838" i="8" s="1"/>
  <c r="AI752" i="8"/>
  <c r="AJ837" i="8"/>
  <c r="AJ730" i="8"/>
  <c r="AG809" i="8"/>
  <c r="AK809" i="8" s="1"/>
  <c r="AG566" i="8"/>
  <c r="AK566" i="8" s="1"/>
  <c r="AG752" i="8"/>
  <c r="AK752" i="8" s="1"/>
  <c r="AI759" i="8"/>
  <c r="AG759" i="8"/>
  <c r="AK759" i="8" s="1"/>
  <c r="AJ677" i="8"/>
  <c r="AG707" i="8"/>
  <c r="AK707" i="8" s="1"/>
  <c r="AG882" i="8"/>
  <c r="AK882" i="8" s="1"/>
  <c r="AG887" i="8"/>
  <c r="AK887" i="8" s="1"/>
  <c r="AG748" i="8"/>
  <c r="AK748" i="8" s="1"/>
  <c r="AH748" i="8"/>
  <c r="AJ889" i="8"/>
  <c r="AI887" i="8"/>
  <c r="AI715" i="8"/>
  <c r="AG675" i="8"/>
  <c r="AK675" i="8" s="1"/>
  <c r="AG695" i="8"/>
  <c r="AK695" i="8" s="1"/>
  <c r="AH733" i="8"/>
  <c r="AG733" i="8"/>
  <c r="AK733" i="8" s="1"/>
  <c r="AI548" i="8"/>
  <c r="AG548" i="8"/>
  <c r="AK548" i="8" s="1"/>
  <c r="AH548" i="8"/>
  <c r="AJ847" i="8"/>
  <c r="AG871" i="8"/>
  <c r="AK871" i="8" s="1"/>
  <c r="AI770" i="8"/>
  <c r="AI563" i="8"/>
  <c r="AH563" i="8"/>
  <c r="AG563" i="8"/>
  <c r="AK563" i="8" s="1"/>
  <c r="AJ805" i="8"/>
  <c r="AI846" i="8"/>
  <c r="AG670" i="8"/>
  <c r="AK670" i="8" s="1"/>
  <c r="AI744" i="8"/>
  <c r="AI748" i="8"/>
  <c r="AH858" i="8"/>
  <c r="AG858" i="8"/>
  <c r="AK858" i="8" s="1"/>
  <c r="AH716" i="8"/>
  <c r="AI581" i="8"/>
  <c r="AJ777" i="8"/>
  <c r="AI556" i="8"/>
  <c r="AI839" i="8"/>
  <c r="AI725" i="8"/>
  <c r="AG890" i="8"/>
  <c r="AK890" i="8" s="1"/>
  <c r="AI848" i="8"/>
  <c r="AI670" i="8"/>
  <c r="AG848" i="8"/>
  <c r="AK848" i="8" s="1"/>
  <c r="AH731" i="8"/>
  <c r="AG731" i="8"/>
  <c r="AK731" i="8" s="1"/>
  <c r="AH562" i="8"/>
  <c r="AJ772" i="8"/>
  <c r="AI858" i="8"/>
  <c r="AH546" i="8"/>
  <c r="AI562" i="8"/>
  <c r="AH544" i="8"/>
  <c r="AH775" i="8"/>
  <c r="AJ775" i="8" s="1"/>
  <c r="AH896" i="8"/>
  <c r="AI838" i="8"/>
  <c r="AI731" i="8"/>
  <c r="AG744" i="8"/>
  <c r="AK744" i="8" s="1"/>
  <c r="AG770" i="8"/>
  <c r="AK770" i="8" s="1"/>
  <c r="AH694" i="8"/>
  <c r="AG694" i="8"/>
  <c r="AK694" i="8" s="1"/>
  <c r="AH813" i="8"/>
  <c r="AI813" i="8"/>
  <c r="AJ679" i="8"/>
  <c r="AH686" i="8"/>
  <c r="AH758" i="8"/>
  <c r="AI758" i="8"/>
  <c r="AI806" i="8"/>
  <c r="AJ582" i="8"/>
  <c r="AG813" i="8"/>
  <c r="AK813" i="8" s="1"/>
  <c r="AH835" i="8"/>
  <c r="AG835" i="8"/>
  <c r="AK835" i="8" s="1"/>
  <c r="AH806" i="8"/>
  <c r="AH822" i="8"/>
  <c r="AI822" i="8"/>
  <c r="AG822" i="8"/>
  <c r="AK822" i="8" s="1"/>
  <c r="AI819" i="8"/>
  <c r="AJ714" i="8"/>
  <c r="AH697" i="8"/>
  <c r="AG556" i="8"/>
  <c r="AK556" i="8" s="1"/>
  <c r="AH765" i="8"/>
  <c r="AI765" i="8"/>
  <c r="AJ552" i="8"/>
  <c r="AH846" i="8"/>
  <c r="AJ763" i="8"/>
  <c r="AJ564" i="8"/>
  <c r="AG819" i="8"/>
  <c r="AK819" i="8" s="1"/>
  <c r="AH828" i="8"/>
  <c r="AI828" i="8"/>
  <c r="AG828" i="8"/>
  <c r="AK828" i="8" s="1"/>
  <c r="AH898" i="8"/>
  <c r="AG898" i="8"/>
  <c r="AK898" i="8" s="1"/>
  <c r="AI898" i="8"/>
  <c r="AH689" i="8"/>
  <c r="AI689" i="8"/>
  <c r="AG689" i="8"/>
  <c r="AK689" i="8" s="1"/>
  <c r="AI812" i="8"/>
  <c r="AJ851" i="8"/>
  <c r="AH569" i="8"/>
  <c r="AI569" i="8"/>
  <c r="AG569" i="8"/>
  <c r="AK569" i="8" s="1"/>
  <c r="AH874" i="8"/>
  <c r="AG874" i="8"/>
  <c r="AK874" i="8" s="1"/>
  <c r="AH721" i="8"/>
  <c r="AG721" i="8"/>
  <c r="AK721" i="8" s="1"/>
  <c r="AI721" i="8"/>
  <c r="AH857" i="8"/>
  <c r="AI857" i="8"/>
  <c r="AG857" i="8"/>
  <c r="AK857" i="8" s="1"/>
  <c r="AJ683" i="8"/>
  <c r="AJ667" i="8"/>
  <c r="AG852" i="8"/>
  <c r="AK852" i="8" s="1"/>
  <c r="AH852" i="8"/>
  <c r="AI684" i="8"/>
  <c r="AJ723" i="8"/>
  <c r="AH551" i="8"/>
  <c r="AG551" i="8"/>
  <c r="AK551" i="8" s="1"/>
  <c r="AH541" i="8"/>
  <c r="AI541" i="8"/>
  <c r="AG541" i="8"/>
  <c r="AK541" i="8" s="1"/>
  <c r="AG561" i="8"/>
  <c r="AK561" i="8" s="1"/>
  <c r="AI534" i="8"/>
  <c r="AH534" i="8"/>
  <c r="AG534" i="8"/>
  <c r="AK534" i="8" s="1"/>
  <c r="AI583" i="8"/>
  <c r="AJ830" i="8"/>
  <c r="AG839" i="8"/>
  <c r="AK839" i="8" s="1"/>
  <c r="AG567" i="8"/>
  <c r="AK567" i="8" s="1"/>
  <c r="AI567" i="8"/>
  <c r="AH567" i="8"/>
  <c r="AJ726" i="8"/>
  <c r="AG553" i="8"/>
  <c r="AK553" i="8" s="1"/>
  <c r="AI553" i="8"/>
  <c r="AH553" i="8"/>
  <c r="AJ866" i="8"/>
  <c r="AH818" i="8"/>
  <c r="AI818" i="8"/>
  <c r="AG818" i="8"/>
  <c r="AK818" i="8" s="1"/>
  <c r="AJ663" i="8"/>
  <c r="AJ761" i="8"/>
  <c r="AH573" i="8"/>
  <c r="AI573" i="8"/>
  <c r="AG573" i="8"/>
  <c r="AK573" i="8" s="1"/>
  <c r="AH555" i="8"/>
  <c r="AI555" i="8"/>
  <c r="AG555" i="8"/>
  <c r="AK555" i="8" s="1"/>
  <c r="AH579" i="8"/>
  <c r="AG579" i="8"/>
  <c r="AK579" i="8" s="1"/>
  <c r="AI579" i="8"/>
  <c r="AG547" i="8"/>
  <c r="AK547" i="8" s="1"/>
  <c r="AI547" i="8"/>
  <c r="AI551" i="8"/>
  <c r="AI561" i="8"/>
  <c r="AJ788" i="8"/>
  <c r="AJ814" i="8"/>
  <c r="AH549" i="8"/>
  <c r="AG549" i="8"/>
  <c r="AK549" i="8" s="1"/>
  <c r="AI549" i="8"/>
  <c r="AJ692" i="8"/>
  <c r="AH557" i="8"/>
  <c r="AG557" i="8"/>
  <c r="AK557" i="8" s="1"/>
  <c r="AI557" i="8"/>
  <c r="AH776" i="8"/>
  <c r="AG776" i="8"/>
  <c r="AK776" i="8" s="1"/>
  <c r="AI776" i="8"/>
  <c r="AH807" i="8"/>
  <c r="AG807" i="8"/>
  <c r="AK807" i="8" s="1"/>
  <c r="AI807" i="8"/>
  <c r="AG545" i="8"/>
  <c r="AK545" i="8" s="1"/>
  <c r="AI545" i="8"/>
  <c r="AH545" i="8"/>
  <c r="AH537" i="8"/>
  <c r="AG537" i="8"/>
  <c r="AK537" i="8" s="1"/>
  <c r="AH550" i="8"/>
  <c r="AG581" i="8"/>
  <c r="AK581" i="8" s="1"/>
  <c r="AJ699" i="8"/>
  <c r="AJ672" i="8"/>
  <c r="AI568" i="8"/>
  <c r="AH568" i="8"/>
  <c r="AG568" i="8"/>
  <c r="AK568" i="8" s="1"/>
  <c r="AJ576" i="8"/>
  <c r="AH583" i="8"/>
  <c r="AH535" i="8"/>
  <c r="AI535" i="8"/>
  <c r="AG535" i="8"/>
  <c r="AK535" i="8" s="1"/>
  <c r="AJ732" i="8"/>
  <c r="AH575" i="8"/>
  <c r="AI575" i="8"/>
  <c r="AG575" i="8"/>
  <c r="AK575" i="8" s="1"/>
  <c r="AH565" i="8"/>
  <c r="AG565" i="8"/>
  <c r="AK565" i="8" s="1"/>
  <c r="AI565" i="8"/>
  <c r="AH799" i="8"/>
  <c r="AG799" i="8"/>
  <c r="AK799" i="8" s="1"/>
  <c r="AI799" i="8"/>
  <c r="AH708" i="8"/>
  <c r="AG708" i="8"/>
  <c r="AK708" i="8" s="1"/>
  <c r="AI708" i="8"/>
  <c r="AH762" i="8"/>
  <c r="AG762" i="8"/>
  <c r="AK762" i="8" s="1"/>
  <c r="AI762" i="8"/>
  <c r="AH791" i="8"/>
  <c r="AG791" i="8"/>
  <c r="AK791" i="8" s="1"/>
  <c r="AI791" i="8"/>
  <c r="AH865" i="8"/>
  <c r="AI865" i="8"/>
  <c r="AG865" i="8"/>
  <c r="AK865" i="8" s="1"/>
  <c r="AH741" i="8"/>
  <c r="AG741" i="8"/>
  <c r="AK741" i="8" s="1"/>
  <c r="AI741" i="8"/>
  <c r="AJ771" i="8"/>
  <c r="AJ713" i="8"/>
  <c r="AH849" i="8"/>
  <c r="AI849" i="8"/>
  <c r="AG849" i="8"/>
  <c r="AK849" i="8" s="1"/>
  <c r="AH749" i="8"/>
  <c r="AI749" i="8"/>
  <c r="AG749" i="8"/>
  <c r="AK749" i="8" s="1"/>
  <c r="AJ737" i="8"/>
  <c r="AH868" i="8"/>
  <c r="AI868" i="8"/>
  <c r="AG868" i="8"/>
  <c r="AK868" i="8" s="1"/>
  <c r="AH893" i="8"/>
  <c r="AG893" i="8"/>
  <c r="AK893" i="8" s="1"/>
  <c r="AI893" i="8"/>
  <c r="AH743" i="8"/>
  <c r="AG743" i="8"/>
  <c r="AK743" i="8" s="1"/>
  <c r="AI743" i="8"/>
  <c r="AH727" i="8"/>
  <c r="AI727" i="8"/>
  <c r="AG727" i="8"/>
  <c r="AK727" i="8" s="1"/>
  <c r="AH747" i="8"/>
  <c r="AG747" i="8"/>
  <c r="AK747" i="8" s="1"/>
  <c r="AI747" i="8"/>
  <c r="AH797" i="8"/>
  <c r="AI797" i="8"/>
  <c r="AG797" i="8"/>
  <c r="AK797" i="8" s="1"/>
  <c r="AH860" i="8"/>
  <c r="AI860" i="8"/>
  <c r="AG860" i="8"/>
  <c r="AK860" i="8" s="1"/>
  <c r="AG821" i="8"/>
  <c r="AK821" i="8" s="1"/>
  <c r="AH821" i="8"/>
  <c r="AI821" i="8"/>
  <c r="AH875" i="8"/>
  <c r="AG875" i="8"/>
  <c r="AK875" i="8" s="1"/>
  <c r="AI875" i="8"/>
  <c r="AJ810" i="8"/>
  <c r="AH665" i="8"/>
  <c r="AI665" i="8"/>
  <c r="AG665" i="8"/>
  <c r="AK665" i="8" s="1"/>
  <c r="AH888" i="8"/>
  <c r="AI888" i="8"/>
  <c r="AG888" i="8"/>
  <c r="AK888" i="8" s="1"/>
  <c r="AH811" i="8"/>
  <c r="AG811" i="8"/>
  <c r="AK811" i="8" s="1"/>
  <c r="AI811" i="8"/>
  <c r="AH779" i="8"/>
  <c r="AI779" i="8"/>
  <c r="AG779" i="8"/>
  <c r="AK779" i="8" s="1"/>
  <c r="AH873" i="8"/>
  <c r="AI873" i="8"/>
  <c r="AG873" i="8"/>
  <c r="AK873" i="8" s="1"/>
  <c r="AH774" i="8"/>
  <c r="AG774" i="8"/>
  <c r="AK774" i="8" s="1"/>
  <c r="AI774" i="8"/>
  <c r="AH820" i="8"/>
  <c r="AI820" i="8"/>
  <c r="AG820" i="8"/>
  <c r="AK820" i="8" s="1"/>
  <c r="AH831" i="8"/>
  <c r="AG831" i="8"/>
  <c r="AK831" i="8" s="1"/>
  <c r="AI831" i="8"/>
  <c r="AH693" i="8"/>
  <c r="AI693" i="8"/>
  <c r="AG693" i="8"/>
  <c r="AK693" i="8" s="1"/>
  <c r="AH773" i="8"/>
  <c r="AI773" i="8"/>
  <c r="AG773" i="8"/>
  <c r="AK773" i="8" s="1"/>
  <c r="AJ784" i="8"/>
  <c r="AJ840" i="8"/>
  <c r="AG862" i="8"/>
  <c r="AK862" i="8" s="1"/>
  <c r="AI862" i="8"/>
  <c r="AH862" i="8"/>
  <c r="AH745" i="8"/>
  <c r="AG745" i="8"/>
  <c r="AK745" i="8" s="1"/>
  <c r="AI745" i="8"/>
  <c r="AH676" i="8"/>
  <c r="AG676" i="8"/>
  <c r="AK676" i="8" s="1"/>
  <c r="AI676" i="8"/>
  <c r="AJ794" i="8"/>
  <c r="AH734" i="8"/>
  <c r="AI734" i="8"/>
  <c r="AG734" i="8"/>
  <c r="AK734" i="8" s="1"/>
  <c r="AH826" i="8"/>
  <c r="AI826" i="8"/>
  <c r="AG826" i="8"/>
  <c r="AK826" i="8" s="1"/>
  <c r="AH824" i="8"/>
  <c r="AG824" i="8"/>
  <c r="AK824" i="8" s="1"/>
  <c r="AI824" i="8"/>
  <c r="AI711" i="8"/>
  <c r="AH711" i="8"/>
  <c r="AG711" i="8"/>
  <c r="AK711" i="8" s="1"/>
  <c r="AH894" i="8"/>
  <c r="AG894" i="8"/>
  <c r="AK894" i="8" s="1"/>
  <c r="AI894" i="8"/>
  <c r="AH785" i="8"/>
  <c r="AI785" i="8"/>
  <c r="AG785" i="8"/>
  <c r="AK785" i="8" s="1"/>
  <c r="AH869" i="8"/>
  <c r="AI869" i="8"/>
  <c r="AG869" i="8"/>
  <c r="AK869" i="8" s="1"/>
  <c r="AH724" i="8"/>
  <c r="AG724" i="8"/>
  <c r="AK724" i="8" s="1"/>
  <c r="AI724" i="8"/>
  <c r="AH884" i="8"/>
  <c r="AI884" i="8"/>
  <c r="AG884" i="8"/>
  <c r="AK884" i="8" s="1"/>
  <c r="AH729" i="8"/>
  <c r="AI729" i="8"/>
  <c r="AG729" i="8"/>
  <c r="AK729" i="8" s="1"/>
  <c r="AH768" i="8"/>
  <c r="AI768" i="8"/>
  <c r="AG768" i="8"/>
  <c r="AK768" i="8" s="1"/>
  <c r="AH801" i="8"/>
  <c r="AG801" i="8"/>
  <c r="AK801" i="8" s="1"/>
  <c r="AI801" i="8"/>
  <c r="AH769" i="8"/>
  <c r="AI769" i="8"/>
  <c r="AG769" i="8"/>
  <c r="AK769" i="8" s="1"/>
  <c r="AH816" i="8"/>
  <c r="AI816" i="8"/>
  <c r="AG816" i="8"/>
  <c r="AK816" i="8" s="1"/>
  <c r="AH789" i="8"/>
  <c r="AG789" i="8"/>
  <c r="AK789" i="8" s="1"/>
  <c r="AI789" i="8"/>
  <c r="AH863" i="8"/>
  <c r="AI863" i="8"/>
  <c r="AG863" i="8"/>
  <c r="AK863" i="8" s="1"/>
  <c r="AH885" i="8"/>
  <c r="AI885" i="8"/>
  <c r="AG885" i="8"/>
  <c r="AK885" i="8" s="1"/>
  <c r="AH735" i="8"/>
  <c r="AI735" i="8"/>
  <c r="AG735" i="8"/>
  <c r="AK735" i="8" s="1"/>
  <c r="AH899" i="8"/>
  <c r="AG899" i="8"/>
  <c r="AK899" i="8" s="1"/>
  <c r="AI899" i="8"/>
  <c r="AH854" i="8"/>
  <c r="AI854" i="8"/>
  <c r="AG854" i="8"/>
  <c r="AK854" i="8" s="1"/>
  <c r="AI681" i="8"/>
  <c r="AH681" i="8"/>
  <c r="AG681" i="8"/>
  <c r="AK681" i="8" s="1"/>
  <c r="AJ792" i="8"/>
  <c r="AI755" i="8"/>
  <c r="AH755" i="8"/>
  <c r="AG755" i="8"/>
  <c r="AK755" i="8" s="1"/>
  <c r="AH879" i="8"/>
  <c r="AG879" i="8"/>
  <c r="AK879" i="8" s="1"/>
  <c r="AI879" i="8"/>
  <c r="AH736" i="8"/>
  <c r="AG736" i="8"/>
  <c r="AK736" i="8" s="1"/>
  <c r="AI736" i="8"/>
  <c r="AH760" i="8"/>
  <c r="AI760" i="8"/>
  <c r="AG760" i="8"/>
  <c r="AK760" i="8" s="1"/>
  <c r="AH904" i="8"/>
  <c r="AI904" i="8"/>
  <c r="AG904" i="8"/>
  <c r="AK904" i="8" s="1"/>
  <c r="AH853" i="8"/>
  <c r="AG853" i="8"/>
  <c r="AK853" i="8" s="1"/>
  <c r="AI853" i="8"/>
  <c r="AI877" i="8"/>
  <c r="AH877" i="8"/>
  <c r="AG877" i="8"/>
  <c r="AK877" i="8" s="1"/>
  <c r="AJ829" i="8"/>
  <c r="AH722" i="8"/>
  <c r="AI722" i="8"/>
  <c r="AG722" i="8"/>
  <c r="AK722" i="8" s="1"/>
  <c r="AH832" i="8"/>
  <c r="AI832" i="8"/>
  <c r="AG832" i="8"/>
  <c r="AK832" i="8" s="1"/>
  <c r="AH680" i="8"/>
  <c r="AG680" i="8"/>
  <c r="AK680" i="8" s="1"/>
  <c r="AI680" i="8"/>
  <c r="AH855" i="8"/>
  <c r="AI855" i="8"/>
  <c r="AG855" i="8"/>
  <c r="AK855" i="8" s="1"/>
  <c r="AH817" i="8"/>
  <c r="AG817" i="8"/>
  <c r="AK817" i="8" s="1"/>
  <c r="AI817" i="8"/>
  <c r="AH864" i="8"/>
  <c r="AG864" i="8"/>
  <c r="AK864" i="8" s="1"/>
  <c r="AI864" i="8"/>
  <c r="AJ691" i="8"/>
  <c r="AH786" i="8"/>
  <c r="AG786" i="8"/>
  <c r="AK786" i="8" s="1"/>
  <c r="AI786" i="8"/>
  <c r="AH883" i="8"/>
  <c r="AG883" i="8"/>
  <c r="AK883" i="8" s="1"/>
  <c r="AI883" i="8"/>
  <c r="AH793" i="8"/>
  <c r="AG793" i="8"/>
  <c r="AK793" i="8" s="1"/>
  <c r="AI793" i="8"/>
  <c r="AJ891" i="8"/>
  <c r="AI757" i="8"/>
  <c r="AH757" i="8"/>
  <c r="AG757" i="8"/>
  <c r="AK757" i="8" s="1"/>
  <c r="AH720" i="8"/>
  <c r="AG720" i="8"/>
  <c r="AK720" i="8" s="1"/>
  <c r="AI720" i="8"/>
  <c r="AJ739" i="8"/>
  <c r="AH844" i="8"/>
  <c r="AI844" i="8"/>
  <c r="AG844" i="8"/>
  <c r="AK844" i="8" s="1"/>
  <c r="AJ540" i="8"/>
  <c r="AG550" i="8"/>
  <c r="AK550" i="8" s="1"/>
  <c r="AJ538" i="8"/>
  <c r="AJ543" i="8"/>
  <c r="AI501" i="8"/>
  <c r="AH501" i="8"/>
  <c r="AI504" i="8"/>
  <c r="AI496" i="8"/>
  <c r="AG496" i="8"/>
  <c r="AK496" i="8" s="1"/>
  <c r="AG498" i="8"/>
  <c r="AK498" i="8" s="1"/>
  <c r="AG504" i="8"/>
  <c r="AK504" i="8" s="1"/>
  <c r="AI498" i="8"/>
  <c r="AG505" i="8"/>
  <c r="AK505" i="8" s="1"/>
  <c r="AH497" i="8"/>
  <c r="AG497" i="8"/>
  <c r="AK497" i="8" s="1"/>
  <c r="AI497" i="8"/>
  <c r="AI502" i="8"/>
  <c r="AH503" i="8"/>
  <c r="AG503" i="8"/>
  <c r="AK503" i="8" s="1"/>
  <c r="AI506" i="8"/>
  <c r="AG506" i="8"/>
  <c r="AK506" i="8" s="1"/>
  <c r="AI505" i="8"/>
  <c r="AH499" i="8"/>
  <c r="AI499" i="8"/>
  <c r="AG502" i="8"/>
  <c r="AK502" i="8" s="1"/>
  <c r="AJ500" i="8"/>
  <c r="AJ536" i="8" l="1"/>
  <c r="AJ674" i="8"/>
  <c r="AJ850" i="8"/>
  <c r="AJ546" i="8"/>
  <c r="AJ718" i="8"/>
  <c r="AJ876" i="8"/>
  <c r="AJ572" i="8"/>
  <c r="AJ717" i="8"/>
  <c r="AJ781" i="8"/>
  <c r="AJ804" i="8"/>
  <c r="AJ778" i="8"/>
  <c r="AJ802" i="8"/>
  <c r="AJ686" i="8"/>
  <c r="AJ700" i="8"/>
  <c r="AJ558" i="8"/>
  <c r="AJ892" i="8"/>
  <c r="AJ725" i="8"/>
  <c r="AJ698" i="8"/>
  <c r="AJ559" i="8"/>
  <c r="AJ880" i="8"/>
  <c r="AJ570" i="8"/>
  <c r="AJ764" i="8"/>
  <c r="AJ895" i="8"/>
  <c r="AJ682" i="8"/>
  <c r="AJ834" i="8"/>
  <c r="AJ897" i="8"/>
  <c r="AJ574" i="8"/>
  <c r="AJ703" i="8"/>
  <c r="AJ705" i="8"/>
  <c r="AJ4" i="8"/>
  <c r="AJ841" i="8"/>
  <c r="AJ712" i="8"/>
  <c r="AJ878" i="8"/>
  <c r="AJ756" i="8"/>
  <c r="AJ808" i="8"/>
  <c r="AJ684" i="8"/>
  <c r="AJ690" i="8"/>
  <c r="AJ580" i="8"/>
  <c r="AJ900" i="8"/>
  <c r="AJ836" i="8"/>
  <c r="AJ867" i="8"/>
  <c r="AJ688" i="8"/>
  <c r="AJ560" i="8"/>
  <c r="AJ738" i="8"/>
  <c r="AJ907" i="8"/>
  <c r="AJ870" i="8"/>
  <c r="AJ554" i="8"/>
  <c r="AJ896" i="8"/>
  <c r="AJ544" i="8"/>
  <c r="AJ871" i="8"/>
  <c r="AJ716" i="8"/>
  <c r="AJ697" i="8"/>
  <c r="AJ702" i="8"/>
  <c r="AJ746" i="8"/>
  <c r="AJ766" i="8"/>
  <c r="AJ861" i="8"/>
  <c r="AJ704" i="8"/>
  <c r="AJ838" i="8"/>
  <c r="AJ886" i="8"/>
  <c r="AJ728" i="8"/>
  <c r="AJ666" i="8"/>
  <c r="AJ668" i="8"/>
  <c r="AJ806" i="8"/>
  <c r="AJ795" i="8"/>
  <c r="AJ800" i="8"/>
  <c r="AJ881" i="8"/>
  <c r="AJ701" i="8"/>
  <c r="AJ754" i="8"/>
  <c r="AJ843" i="8"/>
  <c r="AJ823" i="8"/>
  <c r="AJ664" i="8"/>
  <c r="AJ670" i="8"/>
  <c r="AJ848" i="8"/>
  <c r="AJ765" i="8"/>
  <c r="AJ809" i="8"/>
  <c r="AJ578" i="8"/>
  <c r="AJ798" i="8"/>
  <c r="AJ662" i="8"/>
  <c r="AJ565" i="8"/>
  <c r="AJ695" i="8"/>
  <c r="AJ715" i="8"/>
  <c r="AJ812" i="8"/>
  <c r="AJ882" i="8"/>
  <c r="AJ566" i="8"/>
  <c r="AJ846" i="8"/>
  <c r="AJ556" i="8"/>
  <c r="AJ562" i="8"/>
  <c r="AJ759" i="8"/>
  <c r="AJ685" i="8"/>
  <c r="AJ733" i="8"/>
  <c r="AJ707" i="8"/>
  <c r="AJ744" i="8"/>
  <c r="AJ752" i="8"/>
  <c r="AJ782" i="8"/>
  <c r="AJ835" i="8"/>
  <c r="AJ887" i="8"/>
  <c r="AJ669" i="8"/>
  <c r="AJ675" i="8"/>
  <c r="AJ547" i="8"/>
  <c r="AJ819" i="8"/>
  <c r="AJ858" i="8"/>
  <c r="AJ822" i="8"/>
  <c r="AJ748" i="8"/>
  <c r="AJ813" i="8"/>
  <c r="AJ548" i="8"/>
  <c r="AJ689" i="8"/>
  <c r="AJ731" i="8"/>
  <c r="AJ890" i="8"/>
  <c r="AJ563" i="8"/>
  <c r="AJ807" i="8"/>
  <c r="AJ721" i="8"/>
  <c r="AJ770" i="8"/>
  <c r="AJ583" i="8"/>
  <c r="AJ874" i="8"/>
  <c r="AJ758" i="8"/>
  <c r="AJ694" i="8"/>
  <c r="AJ720" i="8"/>
  <c r="AJ724" i="8"/>
  <c r="AJ824" i="8"/>
  <c r="AJ821" i="8"/>
  <c r="AJ828" i="8"/>
  <c r="AJ743" i="8"/>
  <c r="AJ579" i="8"/>
  <c r="AJ864" i="8"/>
  <c r="AJ801" i="8"/>
  <c r="AJ708" i="8"/>
  <c r="AJ818" i="8"/>
  <c r="AJ852" i="8"/>
  <c r="AJ569" i="8"/>
  <c r="AJ553" i="8"/>
  <c r="AJ857" i="8"/>
  <c r="AJ855" i="8"/>
  <c r="AJ561" i="8"/>
  <c r="AJ898" i="8"/>
  <c r="AJ537" i="8"/>
  <c r="AJ839" i="8"/>
  <c r="AJ776" i="8"/>
  <c r="AJ551" i="8"/>
  <c r="AJ762" i="8"/>
  <c r="AJ557" i="8"/>
  <c r="AJ567" i="8"/>
  <c r="AJ735" i="8"/>
  <c r="AJ535" i="8"/>
  <c r="AJ568" i="8"/>
  <c r="AJ581" i="8"/>
  <c r="AJ757" i="8"/>
  <c r="AJ799" i="8"/>
  <c r="AJ817" i="8"/>
  <c r="AJ854" i="8"/>
  <c r="AJ734" i="8"/>
  <c r="AJ741" i="8"/>
  <c r="AJ549" i="8"/>
  <c r="AJ534" i="8"/>
  <c r="AJ793" i="8"/>
  <c r="AJ736" i="8"/>
  <c r="AJ545" i="8"/>
  <c r="AJ555" i="8"/>
  <c r="AJ541" i="8"/>
  <c r="AJ883" i="8"/>
  <c r="AJ879" i="8"/>
  <c r="AJ899" i="8"/>
  <c r="AJ865" i="8"/>
  <c r="AJ573" i="8"/>
  <c r="AJ875" i="8"/>
  <c r="AJ575" i="8"/>
  <c r="AJ722" i="8"/>
  <c r="AJ760" i="8"/>
  <c r="AJ863" i="8"/>
  <c r="AJ768" i="8"/>
  <c r="AJ785" i="8"/>
  <c r="AJ755" i="8"/>
  <c r="AJ862" i="8"/>
  <c r="AJ665" i="8"/>
  <c r="AJ797" i="8"/>
  <c r="AJ789" i="8"/>
  <c r="AJ729" i="8"/>
  <c r="AJ894" i="8"/>
  <c r="AJ773" i="8"/>
  <c r="AJ873" i="8"/>
  <c r="AJ868" i="8"/>
  <c r="AJ844" i="8"/>
  <c r="AJ676" i="8"/>
  <c r="AJ747" i="8"/>
  <c r="AJ877" i="8"/>
  <c r="AJ884" i="8"/>
  <c r="AJ693" i="8"/>
  <c r="AJ779" i="8"/>
  <c r="AJ853" i="8"/>
  <c r="AJ816" i="8"/>
  <c r="AJ745" i="8"/>
  <c r="AJ791" i="8"/>
  <c r="AJ786" i="8"/>
  <c r="AJ680" i="8"/>
  <c r="AJ711" i="8"/>
  <c r="AJ831" i="8"/>
  <c r="AJ811" i="8"/>
  <c r="AJ727" i="8"/>
  <c r="AJ749" i="8"/>
  <c r="AJ769" i="8"/>
  <c r="AJ832" i="8"/>
  <c r="AJ904" i="8"/>
  <c r="AJ885" i="8"/>
  <c r="AJ869" i="8"/>
  <c r="AJ888" i="8"/>
  <c r="AJ849" i="8"/>
  <c r="AJ820" i="8"/>
  <c r="AJ826" i="8"/>
  <c r="AJ681" i="8"/>
  <c r="AJ774" i="8"/>
  <c r="AJ860" i="8"/>
  <c r="AJ893" i="8"/>
  <c r="AJ550" i="8"/>
  <c r="AJ501" i="8"/>
  <c r="AJ498" i="8"/>
  <c r="AJ505" i="8"/>
  <c r="AJ497" i="8"/>
  <c r="AJ496" i="8"/>
  <c r="AJ504" i="8"/>
  <c r="AJ499" i="8"/>
  <c r="AJ506" i="8"/>
  <c r="AJ503" i="8"/>
  <c r="AJ502" i="8"/>
  <c r="R477" i="8" l="1"/>
  <c r="R447" i="8"/>
  <c r="S447" i="8"/>
  <c r="T447" i="8"/>
  <c r="U447" i="8"/>
  <c r="V447" i="8"/>
  <c r="W447" i="8"/>
  <c r="X447" i="8"/>
  <c r="Y447" i="8"/>
  <c r="Z447" i="8"/>
  <c r="AA447" i="8"/>
  <c r="R448" i="8"/>
  <c r="S448" i="8"/>
  <c r="T448" i="8"/>
  <c r="U448" i="8"/>
  <c r="V448" i="8"/>
  <c r="W448" i="8"/>
  <c r="X448" i="8"/>
  <c r="Y448" i="8"/>
  <c r="Z448" i="8"/>
  <c r="AA448" i="8"/>
  <c r="R449" i="8"/>
  <c r="S449" i="8"/>
  <c r="T449" i="8"/>
  <c r="U449" i="8"/>
  <c r="V449" i="8"/>
  <c r="W449" i="8"/>
  <c r="X449" i="8"/>
  <c r="Y449" i="8"/>
  <c r="Z449" i="8"/>
  <c r="AA449" i="8"/>
  <c r="R450" i="8"/>
  <c r="S450" i="8"/>
  <c r="T450" i="8"/>
  <c r="U450" i="8"/>
  <c r="V450" i="8"/>
  <c r="W450" i="8"/>
  <c r="X450" i="8"/>
  <c r="Y450" i="8"/>
  <c r="Z450" i="8"/>
  <c r="AA450" i="8"/>
  <c r="R451" i="8"/>
  <c r="S451" i="8"/>
  <c r="T451" i="8"/>
  <c r="U451" i="8"/>
  <c r="V451" i="8"/>
  <c r="W451" i="8"/>
  <c r="X451" i="8"/>
  <c r="Y451" i="8"/>
  <c r="Z451" i="8"/>
  <c r="AA451" i="8"/>
  <c r="R452" i="8"/>
  <c r="S452" i="8"/>
  <c r="T452" i="8"/>
  <c r="U452" i="8"/>
  <c r="V452" i="8"/>
  <c r="W452" i="8"/>
  <c r="X452" i="8"/>
  <c r="Y452" i="8"/>
  <c r="Z452" i="8"/>
  <c r="AA452" i="8"/>
  <c r="R453" i="8"/>
  <c r="S453" i="8"/>
  <c r="T453" i="8"/>
  <c r="U453" i="8"/>
  <c r="V453" i="8"/>
  <c r="W453" i="8"/>
  <c r="X453" i="8"/>
  <c r="Y453" i="8"/>
  <c r="Z453" i="8"/>
  <c r="AA453" i="8"/>
  <c r="R454" i="8"/>
  <c r="S454" i="8"/>
  <c r="T454" i="8"/>
  <c r="U454" i="8"/>
  <c r="V454" i="8"/>
  <c r="W454" i="8"/>
  <c r="X454" i="8"/>
  <c r="Y454" i="8"/>
  <c r="Z454" i="8"/>
  <c r="AA454" i="8"/>
  <c r="R455" i="8"/>
  <c r="S455" i="8"/>
  <c r="T455" i="8"/>
  <c r="U455" i="8"/>
  <c r="V455" i="8"/>
  <c r="W455" i="8"/>
  <c r="X455" i="8"/>
  <c r="Y455" i="8"/>
  <c r="Z455" i="8"/>
  <c r="AA455" i="8"/>
  <c r="R456" i="8"/>
  <c r="S456" i="8"/>
  <c r="T456" i="8"/>
  <c r="U456" i="8"/>
  <c r="V456" i="8"/>
  <c r="W456" i="8"/>
  <c r="X456" i="8"/>
  <c r="Y456" i="8"/>
  <c r="Z456" i="8"/>
  <c r="AA456" i="8"/>
  <c r="R457" i="8"/>
  <c r="S457" i="8"/>
  <c r="T457" i="8"/>
  <c r="U457" i="8"/>
  <c r="V457" i="8"/>
  <c r="W457" i="8"/>
  <c r="X457" i="8"/>
  <c r="Y457" i="8"/>
  <c r="Z457" i="8"/>
  <c r="AA457" i="8"/>
  <c r="R458" i="8"/>
  <c r="S458" i="8"/>
  <c r="T458" i="8"/>
  <c r="U458" i="8"/>
  <c r="V458" i="8"/>
  <c r="W458" i="8"/>
  <c r="X458" i="8"/>
  <c r="Y458" i="8"/>
  <c r="Z458" i="8"/>
  <c r="AA458" i="8"/>
  <c r="R459" i="8"/>
  <c r="S459" i="8"/>
  <c r="T459" i="8"/>
  <c r="U459" i="8"/>
  <c r="V459" i="8"/>
  <c r="W459" i="8"/>
  <c r="X459" i="8"/>
  <c r="Y459" i="8"/>
  <c r="Z459" i="8"/>
  <c r="AA459" i="8"/>
  <c r="R460" i="8"/>
  <c r="S460" i="8"/>
  <c r="T460" i="8"/>
  <c r="U460" i="8"/>
  <c r="V460" i="8"/>
  <c r="W460" i="8"/>
  <c r="X460" i="8"/>
  <c r="Y460" i="8"/>
  <c r="Z460" i="8"/>
  <c r="AA460" i="8"/>
  <c r="R461" i="8"/>
  <c r="S461" i="8"/>
  <c r="T461" i="8"/>
  <c r="U461" i="8"/>
  <c r="V461" i="8"/>
  <c r="W461" i="8"/>
  <c r="X461" i="8"/>
  <c r="Y461" i="8"/>
  <c r="Z461" i="8"/>
  <c r="AA461" i="8"/>
  <c r="R462" i="8"/>
  <c r="S462" i="8"/>
  <c r="T462" i="8"/>
  <c r="U462" i="8"/>
  <c r="V462" i="8"/>
  <c r="W462" i="8"/>
  <c r="X462" i="8"/>
  <c r="Y462" i="8"/>
  <c r="Z462" i="8"/>
  <c r="AA462" i="8"/>
  <c r="R463" i="8"/>
  <c r="S463" i="8"/>
  <c r="T463" i="8"/>
  <c r="U463" i="8"/>
  <c r="V463" i="8"/>
  <c r="W463" i="8"/>
  <c r="X463" i="8"/>
  <c r="Y463" i="8"/>
  <c r="Z463" i="8"/>
  <c r="AA463" i="8"/>
  <c r="R464" i="8"/>
  <c r="S464" i="8"/>
  <c r="T464" i="8"/>
  <c r="U464" i="8"/>
  <c r="V464" i="8"/>
  <c r="W464" i="8"/>
  <c r="X464" i="8"/>
  <c r="Y464" i="8"/>
  <c r="Z464" i="8"/>
  <c r="AA464" i="8"/>
  <c r="R465" i="8"/>
  <c r="S465" i="8"/>
  <c r="T465" i="8"/>
  <c r="U465" i="8"/>
  <c r="V465" i="8"/>
  <c r="W465" i="8"/>
  <c r="X465" i="8"/>
  <c r="Y465" i="8"/>
  <c r="Z465" i="8"/>
  <c r="AA465" i="8"/>
  <c r="R466" i="8"/>
  <c r="S466" i="8"/>
  <c r="T466" i="8"/>
  <c r="U466" i="8"/>
  <c r="V466" i="8"/>
  <c r="W466" i="8"/>
  <c r="X466" i="8"/>
  <c r="Y466" i="8"/>
  <c r="Z466" i="8"/>
  <c r="AA466" i="8"/>
  <c r="R467" i="8"/>
  <c r="S467" i="8"/>
  <c r="T467" i="8"/>
  <c r="U467" i="8"/>
  <c r="V467" i="8"/>
  <c r="W467" i="8"/>
  <c r="X467" i="8"/>
  <c r="Y467" i="8"/>
  <c r="Z467" i="8"/>
  <c r="AA467" i="8"/>
  <c r="R468" i="8"/>
  <c r="S468" i="8"/>
  <c r="T468" i="8"/>
  <c r="U468" i="8"/>
  <c r="V468" i="8"/>
  <c r="W468" i="8"/>
  <c r="X468" i="8"/>
  <c r="Y468" i="8"/>
  <c r="Z468" i="8"/>
  <c r="AA468" i="8"/>
  <c r="R469" i="8"/>
  <c r="S469" i="8"/>
  <c r="T469" i="8"/>
  <c r="U469" i="8"/>
  <c r="V469" i="8"/>
  <c r="W469" i="8"/>
  <c r="X469" i="8"/>
  <c r="Y469" i="8"/>
  <c r="Z469" i="8"/>
  <c r="AA469" i="8"/>
  <c r="R470" i="8"/>
  <c r="S470" i="8"/>
  <c r="T470" i="8"/>
  <c r="U470" i="8"/>
  <c r="V470" i="8"/>
  <c r="W470" i="8"/>
  <c r="X470" i="8"/>
  <c r="Y470" i="8"/>
  <c r="Z470" i="8"/>
  <c r="AA470" i="8"/>
  <c r="R471" i="8"/>
  <c r="S471" i="8"/>
  <c r="T471" i="8"/>
  <c r="U471" i="8"/>
  <c r="V471" i="8"/>
  <c r="W471" i="8"/>
  <c r="X471" i="8"/>
  <c r="Y471" i="8"/>
  <c r="Z471" i="8"/>
  <c r="AA471" i="8"/>
  <c r="R472" i="8"/>
  <c r="S472" i="8"/>
  <c r="T472" i="8"/>
  <c r="U472" i="8"/>
  <c r="V472" i="8"/>
  <c r="W472" i="8"/>
  <c r="X472" i="8"/>
  <c r="Y472" i="8"/>
  <c r="Z472" i="8"/>
  <c r="AA472" i="8"/>
  <c r="R473" i="8"/>
  <c r="S473" i="8"/>
  <c r="T473" i="8"/>
  <c r="U473" i="8"/>
  <c r="V473" i="8"/>
  <c r="W473" i="8"/>
  <c r="X473" i="8"/>
  <c r="Y473" i="8"/>
  <c r="Z473" i="8"/>
  <c r="AA473" i="8"/>
  <c r="R474" i="8"/>
  <c r="S474" i="8"/>
  <c r="T474" i="8"/>
  <c r="U474" i="8"/>
  <c r="V474" i="8"/>
  <c r="W474" i="8"/>
  <c r="X474" i="8"/>
  <c r="Y474" i="8"/>
  <c r="Z474" i="8"/>
  <c r="AA474" i="8"/>
  <c r="R475" i="8"/>
  <c r="S475" i="8"/>
  <c r="T475" i="8"/>
  <c r="U475" i="8"/>
  <c r="V475" i="8"/>
  <c r="W475" i="8"/>
  <c r="X475" i="8"/>
  <c r="Y475" i="8"/>
  <c r="Z475" i="8"/>
  <c r="AA475" i="8"/>
  <c r="R476" i="8"/>
  <c r="S476" i="8"/>
  <c r="T476" i="8"/>
  <c r="U476" i="8"/>
  <c r="V476" i="8"/>
  <c r="W476" i="8"/>
  <c r="X476" i="8"/>
  <c r="Y476" i="8"/>
  <c r="Z476" i="8"/>
  <c r="AA476" i="8"/>
  <c r="S477" i="8"/>
  <c r="T477" i="8"/>
  <c r="U477" i="8"/>
  <c r="V477" i="8"/>
  <c r="W477" i="8"/>
  <c r="X477" i="8"/>
  <c r="Y477" i="8"/>
  <c r="Z477" i="8"/>
  <c r="AA477" i="8"/>
  <c r="R478" i="8"/>
  <c r="S478" i="8"/>
  <c r="T478" i="8"/>
  <c r="U478" i="8"/>
  <c r="V478" i="8"/>
  <c r="W478" i="8"/>
  <c r="X478" i="8"/>
  <c r="Y478" i="8"/>
  <c r="Z478" i="8"/>
  <c r="AA478" i="8"/>
  <c r="R479" i="8"/>
  <c r="S479" i="8"/>
  <c r="T479" i="8"/>
  <c r="U479" i="8"/>
  <c r="V479" i="8"/>
  <c r="W479" i="8"/>
  <c r="X479" i="8"/>
  <c r="Y479" i="8"/>
  <c r="Z479" i="8"/>
  <c r="AA479" i="8"/>
  <c r="R480" i="8"/>
  <c r="S480" i="8"/>
  <c r="T480" i="8"/>
  <c r="U480" i="8"/>
  <c r="V480" i="8"/>
  <c r="W480" i="8"/>
  <c r="X480" i="8"/>
  <c r="Y480" i="8"/>
  <c r="Z480" i="8"/>
  <c r="AA480" i="8"/>
  <c r="R481" i="8"/>
  <c r="S481" i="8"/>
  <c r="T481" i="8"/>
  <c r="U481" i="8"/>
  <c r="V481" i="8"/>
  <c r="W481" i="8"/>
  <c r="X481" i="8"/>
  <c r="Y481" i="8"/>
  <c r="Z481" i="8"/>
  <c r="AA481" i="8"/>
  <c r="R482" i="8"/>
  <c r="S482" i="8"/>
  <c r="T482" i="8"/>
  <c r="U482" i="8"/>
  <c r="V482" i="8"/>
  <c r="W482" i="8"/>
  <c r="X482" i="8"/>
  <c r="Y482" i="8"/>
  <c r="Z482" i="8"/>
  <c r="AA482" i="8"/>
  <c r="R483" i="8"/>
  <c r="S483" i="8"/>
  <c r="T483" i="8"/>
  <c r="U483" i="8"/>
  <c r="V483" i="8"/>
  <c r="W483" i="8"/>
  <c r="X483" i="8"/>
  <c r="Y483" i="8"/>
  <c r="Z483" i="8"/>
  <c r="AA483" i="8"/>
  <c r="R484" i="8"/>
  <c r="S484" i="8"/>
  <c r="T484" i="8"/>
  <c r="U484" i="8"/>
  <c r="V484" i="8"/>
  <c r="W484" i="8"/>
  <c r="X484" i="8"/>
  <c r="Y484" i="8"/>
  <c r="Z484" i="8"/>
  <c r="AA484" i="8"/>
  <c r="R485" i="8"/>
  <c r="S485" i="8"/>
  <c r="T485" i="8"/>
  <c r="U485" i="8"/>
  <c r="V485" i="8"/>
  <c r="W485" i="8"/>
  <c r="X485" i="8"/>
  <c r="Y485" i="8"/>
  <c r="Z485" i="8"/>
  <c r="AA485" i="8"/>
  <c r="R486" i="8"/>
  <c r="S486" i="8"/>
  <c r="T486" i="8"/>
  <c r="U486" i="8"/>
  <c r="V486" i="8"/>
  <c r="W486" i="8"/>
  <c r="X486" i="8"/>
  <c r="Y486" i="8"/>
  <c r="Z486" i="8"/>
  <c r="AA486" i="8"/>
  <c r="R487" i="8"/>
  <c r="S487" i="8"/>
  <c r="T487" i="8"/>
  <c r="U487" i="8"/>
  <c r="V487" i="8"/>
  <c r="W487" i="8"/>
  <c r="X487" i="8"/>
  <c r="Y487" i="8"/>
  <c r="Z487" i="8"/>
  <c r="AA487" i="8"/>
  <c r="R488" i="8"/>
  <c r="S488" i="8"/>
  <c r="T488" i="8"/>
  <c r="U488" i="8"/>
  <c r="V488" i="8"/>
  <c r="W488" i="8"/>
  <c r="X488" i="8"/>
  <c r="Y488" i="8"/>
  <c r="Z488" i="8"/>
  <c r="AA488" i="8"/>
  <c r="R489" i="8"/>
  <c r="S489" i="8"/>
  <c r="T489" i="8"/>
  <c r="U489" i="8"/>
  <c r="V489" i="8"/>
  <c r="W489" i="8"/>
  <c r="X489" i="8"/>
  <c r="Y489" i="8"/>
  <c r="Z489" i="8"/>
  <c r="AA489" i="8"/>
  <c r="R490" i="8"/>
  <c r="S490" i="8"/>
  <c r="T490" i="8"/>
  <c r="U490" i="8"/>
  <c r="V490" i="8"/>
  <c r="W490" i="8"/>
  <c r="X490" i="8"/>
  <c r="Y490" i="8"/>
  <c r="Z490" i="8"/>
  <c r="AA490" i="8"/>
  <c r="R491" i="8"/>
  <c r="S491" i="8"/>
  <c r="T491" i="8"/>
  <c r="U491" i="8"/>
  <c r="V491" i="8"/>
  <c r="W491" i="8"/>
  <c r="X491" i="8"/>
  <c r="Y491" i="8"/>
  <c r="Z491" i="8"/>
  <c r="AA491" i="8"/>
  <c r="R492" i="8"/>
  <c r="S492" i="8"/>
  <c r="T492" i="8"/>
  <c r="U492" i="8"/>
  <c r="V492" i="8"/>
  <c r="W492" i="8"/>
  <c r="X492" i="8"/>
  <c r="Y492" i="8"/>
  <c r="Z492" i="8"/>
  <c r="AA492" i="8"/>
  <c r="R493" i="8"/>
  <c r="S493" i="8"/>
  <c r="T493" i="8"/>
  <c r="U493" i="8"/>
  <c r="V493" i="8"/>
  <c r="W493" i="8"/>
  <c r="X493" i="8"/>
  <c r="Y493" i="8"/>
  <c r="Z493" i="8"/>
  <c r="AA493" i="8"/>
  <c r="R494" i="8"/>
  <c r="S494" i="8"/>
  <c r="T494" i="8"/>
  <c r="U494" i="8"/>
  <c r="V494" i="8"/>
  <c r="W494" i="8"/>
  <c r="X494" i="8"/>
  <c r="Y494" i="8"/>
  <c r="Z494" i="8"/>
  <c r="AA494" i="8"/>
  <c r="AA446" i="8"/>
  <c r="Z446" i="8"/>
  <c r="Y446" i="8"/>
  <c r="X446" i="8"/>
  <c r="W446" i="8"/>
  <c r="V446" i="8"/>
  <c r="U446" i="8"/>
  <c r="T446" i="8"/>
  <c r="S446" i="8"/>
  <c r="R446" i="8"/>
  <c r="R426" i="8"/>
  <c r="S426" i="8"/>
  <c r="T426" i="8"/>
  <c r="U426" i="8"/>
  <c r="V426" i="8"/>
  <c r="W426" i="8"/>
  <c r="X426" i="8"/>
  <c r="Y426" i="8"/>
  <c r="Z426" i="8"/>
  <c r="AA426" i="8"/>
  <c r="R427" i="8"/>
  <c r="S427" i="8"/>
  <c r="T427" i="8"/>
  <c r="U427" i="8"/>
  <c r="V427" i="8"/>
  <c r="W427" i="8"/>
  <c r="X427" i="8"/>
  <c r="Y427" i="8"/>
  <c r="Z427" i="8"/>
  <c r="AA427" i="8"/>
  <c r="R428" i="8"/>
  <c r="S428" i="8"/>
  <c r="T428" i="8"/>
  <c r="U428" i="8"/>
  <c r="V428" i="8"/>
  <c r="W428" i="8"/>
  <c r="X428" i="8"/>
  <c r="Y428" i="8"/>
  <c r="Z428" i="8"/>
  <c r="AA428" i="8"/>
  <c r="R429" i="8"/>
  <c r="S429" i="8"/>
  <c r="T429" i="8"/>
  <c r="U429" i="8"/>
  <c r="V429" i="8"/>
  <c r="W429" i="8"/>
  <c r="X429" i="8"/>
  <c r="Y429" i="8"/>
  <c r="Z429" i="8"/>
  <c r="AA429" i="8"/>
  <c r="R430" i="8"/>
  <c r="S430" i="8"/>
  <c r="T430" i="8"/>
  <c r="U430" i="8"/>
  <c r="V430" i="8"/>
  <c r="W430" i="8"/>
  <c r="X430" i="8"/>
  <c r="Y430" i="8"/>
  <c r="Z430" i="8"/>
  <c r="AA430" i="8"/>
  <c r="R431" i="8"/>
  <c r="S431" i="8"/>
  <c r="T431" i="8"/>
  <c r="U431" i="8"/>
  <c r="V431" i="8"/>
  <c r="W431" i="8"/>
  <c r="X431" i="8"/>
  <c r="Y431" i="8"/>
  <c r="Z431" i="8"/>
  <c r="AA431" i="8"/>
  <c r="R432" i="8"/>
  <c r="S432" i="8"/>
  <c r="T432" i="8"/>
  <c r="U432" i="8"/>
  <c r="V432" i="8"/>
  <c r="W432" i="8"/>
  <c r="X432" i="8"/>
  <c r="Y432" i="8"/>
  <c r="Z432" i="8"/>
  <c r="AA432" i="8"/>
  <c r="R433" i="8"/>
  <c r="S433" i="8"/>
  <c r="T433" i="8"/>
  <c r="U433" i="8"/>
  <c r="V433" i="8"/>
  <c r="W433" i="8"/>
  <c r="X433" i="8"/>
  <c r="Y433" i="8"/>
  <c r="Z433" i="8"/>
  <c r="AA433" i="8"/>
  <c r="R434" i="8"/>
  <c r="S434" i="8"/>
  <c r="T434" i="8"/>
  <c r="U434" i="8"/>
  <c r="V434" i="8"/>
  <c r="W434" i="8"/>
  <c r="X434" i="8"/>
  <c r="Y434" i="8"/>
  <c r="Z434" i="8"/>
  <c r="AA434" i="8"/>
  <c r="R435" i="8"/>
  <c r="S435" i="8"/>
  <c r="T435" i="8"/>
  <c r="U435" i="8"/>
  <c r="V435" i="8"/>
  <c r="W435" i="8"/>
  <c r="X435" i="8"/>
  <c r="Y435" i="8"/>
  <c r="Z435" i="8"/>
  <c r="AA435" i="8"/>
  <c r="R436" i="8"/>
  <c r="S436" i="8"/>
  <c r="T436" i="8"/>
  <c r="U436" i="8"/>
  <c r="V436" i="8"/>
  <c r="W436" i="8"/>
  <c r="X436" i="8"/>
  <c r="Y436" i="8"/>
  <c r="Z436" i="8"/>
  <c r="AA436" i="8"/>
  <c r="R437" i="8"/>
  <c r="S437" i="8"/>
  <c r="T437" i="8"/>
  <c r="U437" i="8"/>
  <c r="V437" i="8"/>
  <c r="W437" i="8"/>
  <c r="X437" i="8"/>
  <c r="Y437" i="8"/>
  <c r="Z437" i="8"/>
  <c r="AA437" i="8"/>
  <c r="R438" i="8"/>
  <c r="S438" i="8"/>
  <c r="T438" i="8"/>
  <c r="U438" i="8"/>
  <c r="V438" i="8"/>
  <c r="W438" i="8"/>
  <c r="X438" i="8"/>
  <c r="Y438" i="8"/>
  <c r="Z438" i="8"/>
  <c r="AA438" i="8"/>
  <c r="R439" i="8"/>
  <c r="S439" i="8"/>
  <c r="T439" i="8"/>
  <c r="U439" i="8"/>
  <c r="V439" i="8"/>
  <c r="W439" i="8"/>
  <c r="X439" i="8"/>
  <c r="Y439" i="8"/>
  <c r="Z439" i="8"/>
  <c r="AA439" i="8"/>
  <c r="R440" i="8"/>
  <c r="S440" i="8"/>
  <c r="T440" i="8"/>
  <c r="U440" i="8"/>
  <c r="V440" i="8"/>
  <c r="W440" i="8"/>
  <c r="X440" i="8"/>
  <c r="Y440" i="8"/>
  <c r="Z440" i="8"/>
  <c r="AA440" i="8"/>
  <c r="R441" i="8"/>
  <c r="S441" i="8"/>
  <c r="T441" i="8"/>
  <c r="U441" i="8"/>
  <c r="V441" i="8"/>
  <c r="W441" i="8"/>
  <c r="X441" i="8"/>
  <c r="Y441" i="8"/>
  <c r="Z441" i="8"/>
  <c r="AA441" i="8"/>
  <c r="R442" i="8"/>
  <c r="S442" i="8"/>
  <c r="T442" i="8"/>
  <c r="U442" i="8"/>
  <c r="V442" i="8"/>
  <c r="W442" i="8"/>
  <c r="X442" i="8"/>
  <c r="Y442" i="8"/>
  <c r="Z442" i="8"/>
  <c r="AA442" i="8"/>
  <c r="R443" i="8"/>
  <c r="S443" i="8"/>
  <c r="T443" i="8"/>
  <c r="U443" i="8"/>
  <c r="V443" i="8"/>
  <c r="W443" i="8"/>
  <c r="X443" i="8"/>
  <c r="Y443" i="8"/>
  <c r="Z443" i="8"/>
  <c r="AA443" i="8"/>
  <c r="R444" i="8"/>
  <c r="S444" i="8"/>
  <c r="T444" i="8"/>
  <c r="U444" i="8"/>
  <c r="V444" i="8"/>
  <c r="W444" i="8"/>
  <c r="X444" i="8"/>
  <c r="Y444" i="8"/>
  <c r="Z444" i="8"/>
  <c r="AA444" i="8"/>
  <c r="AA425" i="8"/>
  <c r="Z425" i="8"/>
  <c r="Y425" i="8"/>
  <c r="X425" i="8"/>
  <c r="W425" i="8"/>
  <c r="V425" i="8"/>
  <c r="U425" i="8"/>
  <c r="T425" i="8"/>
  <c r="S425" i="8"/>
  <c r="R425" i="8"/>
  <c r="R413" i="8"/>
  <c r="S413" i="8"/>
  <c r="T413" i="8"/>
  <c r="U413" i="8"/>
  <c r="V413" i="8"/>
  <c r="W413" i="8"/>
  <c r="X413" i="8"/>
  <c r="Y413" i="8"/>
  <c r="Z413" i="8"/>
  <c r="AA413" i="8"/>
  <c r="R414" i="8"/>
  <c r="S414" i="8"/>
  <c r="T414" i="8"/>
  <c r="U414" i="8"/>
  <c r="V414" i="8"/>
  <c r="W414" i="8"/>
  <c r="X414" i="8"/>
  <c r="Y414" i="8"/>
  <c r="Z414" i="8"/>
  <c r="AA414" i="8"/>
  <c r="R415" i="8"/>
  <c r="S415" i="8"/>
  <c r="T415" i="8"/>
  <c r="U415" i="8"/>
  <c r="V415" i="8"/>
  <c r="W415" i="8"/>
  <c r="X415" i="8"/>
  <c r="Y415" i="8"/>
  <c r="Z415" i="8"/>
  <c r="AA415" i="8"/>
  <c r="R416" i="8"/>
  <c r="S416" i="8"/>
  <c r="T416" i="8"/>
  <c r="U416" i="8"/>
  <c r="V416" i="8"/>
  <c r="W416" i="8"/>
  <c r="X416" i="8"/>
  <c r="Y416" i="8"/>
  <c r="Z416" i="8"/>
  <c r="AA416" i="8"/>
  <c r="R417" i="8"/>
  <c r="S417" i="8"/>
  <c r="T417" i="8"/>
  <c r="U417" i="8"/>
  <c r="V417" i="8"/>
  <c r="W417" i="8"/>
  <c r="X417" i="8"/>
  <c r="Y417" i="8"/>
  <c r="Z417" i="8"/>
  <c r="AA417" i="8"/>
  <c r="R418" i="8"/>
  <c r="S418" i="8"/>
  <c r="T418" i="8"/>
  <c r="U418" i="8"/>
  <c r="V418" i="8"/>
  <c r="W418" i="8"/>
  <c r="X418" i="8"/>
  <c r="Y418" i="8"/>
  <c r="Z418" i="8"/>
  <c r="AA418" i="8"/>
  <c r="R419" i="8"/>
  <c r="S419" i="8"/>
  <c r="T419" i="8"/>
  <c r="U419" i="8"/>
  <c r="V419" i="8"/>
  <c r="W419" i="8"/>
  <c r="X419" i="8"/>
  <c r="Y419" i="8"/>
  <c r="Z419" i="8"/>
  <c r="AA419" i="8"/>
  <c r="R420" i="8"/>
  <c r="S420" i="8"/>
  <c r="T420" i="8"/>
  <c r="U420" i="8"/>
  <c r="V420" i="8"/>
  <c r="W420" i="8"/>
  <c r="X420" i="8"/>
  <c r="Y420" i="8"/>
  <c r="Z420" i="8"/>
  <c r="AA420" i="8"/>
  <c r="R421" i="8"/>
  <c r="S421" i="8"/>
  <c r="T421" i="8"/>
  <c r="U421" i="8"/>
  <c r="V421" i="8"/>
  <c r="W421" i="8"/>
  <c r="X421" i="8"/>
  <c r="Y421" i="8"/>
  <c r="Z421" i="8"/>
  <c r="AA421" i="8"/>
  <c r="R422" i="8"/>
  <c r="S422" i="8"/>
  <c r="T422" i="8"/>
  <c r="U422" i="8"/>
  <c r="V422" i="8"/>
  <c r="W422" i="8"/>
  <c r="X422" i="8"/>
  <c r="Y422" i="8"/>
  <c r="Z422" i="8"/>
  <c r="AA422" i="8"/>
  <c r="R423" i="8"/>
  <c r="S423" i="8"/>
  <c r="T423" i="8"/>
  <c r="U423" i="8"/>
  <c r="V423" i="8"/>
  <c r="W423" i="8"/>
  <c r="X423" i="8"/>
  <c r="Y423" i="8"/>
  <c r="Z423" i="8"/>
  <c r="AA423" i="8"/>
  <c r="AA412" i="8"/>
  <c r="Z412" i="8"/>
  <c r="Y412" i="8"/>
  <c r="X412" i="8"/>
  <c r="W412" i="8"/>
  <c r="V412" i="8"/>
  <c r="U412" i="8"/>
  <c r="T412" i="8"/>
  <c r="S412" i="8"/>
  <c r="R412" i="8"/>
  <c r="R342" i="8"/>
  <c r="R343" i="8"/>
  <c r="R344" i="8"/>
  <c r="R345" i="8"/>
  <c r="R346" i="8"/>
  <c r="R347" i="8"/>
  <c r="R348" i="8"/>
  <c r="R349" i="8"/>
  <c r="R330" i="8"/>
  <c r="R331" i="8"/>
  <c r="R332" i="8"/>
  <c r="R333" i="8"/>
  <c r="R334" i="8"/>
  <c r="R335" i="8"/>
  <c r="R336" i="8"/>
  <c r="R337" i="8"/>
  <c r="R338" i="8"/>
  <c r="R339" i="8"/>
  <c r="R340" i="8"/>
  <c r="R322" i="8"/>
  <c r="R323" i="8"/>
  <c r="R324" i="8"/>
  <c r="R325" i="8"/>
  <c r="R326" i="8"/>
  <c r="R327" i="8"/>
  <c r="R328" i="8"/>
  <c r="R362" i="8"/>
  <c r="R363" i="8"/>
  <c r="R364" i="8"/>
  <c r="R365" i="8"/>
  <c r="R366" i="8"/>
  <c r="R367" i="8"/>
  <c r="R368" i="8"/>
  <c r="R369" i="8"/>
  <c r="R370" i="8"/>
  <c r="R371" i="8"/>
  <c r="R372" i="8"/>
  <c r="R373" i="8"/>
  <c r="R106" i="8"/>
  <c r="S106" i="8"/>
  <c r="T106" i="8"/>
  <c r="U106" i="8"/>
  <c r="V106" i="8"/>
  <c r="W106" i="8"/>
  <c r="X106" i="8"/>
  <c r="Y106" i="8"/>
  <c r="Z106" i="8"/>
  <c r="AA106" i="8"/>
  <c r="R107" i="8"/>
  <c r="S107" i="8"/>
  <c r="T107" i="8"/>
  <c r="U107" i="8"/>
  <c r="V107" i="8"/>
  <c r="W107" i="8"/>
  <c r="X107" i="8"/>
  <c r="Y107" i="8"/>
  <c r="Z107" i="8"/>
  <c r="AA107" i="8"/>
  <c r="R108" i="8"/>
  <c r="S108" i="8"/>
  <c r="T108" i="8"/>
  <c r="U108" i="8"/>
  <c r="V108" i="8"/>
  <c r="W108" i="8"/>
  <c r="X108" i="8"/>
  <c r="Y108" i="8"/>
  <c r="Z108" i="8"/>
  <c r="AA108" i="8"/>
  <c r="R109" i="8"/>
  <c r="S109" i="8"/>
  <c r="T109" i="8"/>
  <c r="U109" i="8"/>
  <c r="V109" i="8"/>
  <c r="W109" i="8"/>
  <c r="X109" i="8"/>
  <c r="Y109" i="8"/>
  <c r="Z109" i="8"/>
  <c r="AA109" i="8"/>
  <c r="R110" i="8"/>
  <c r="S110" i="8"/>
  <c r="T110" i="8"/>
  <c r="U110" i="8"/>
  <c r="V110" i="8"/>
  <c r="W110" i="8"/>
  <c r="X110" i="8"/>
  <c r="Y110" i="8"/>
  <c r="Z110" i="8"/>
  <c r="AA110" i="8"/>
  <c r="R111" i="8"/>
  <c r="S111" i="8"/>
  <c r="T111" i="8"/>
  <c r="U111" i="8"/>
  <c r="V111" i="8"/>
  <c r="W111" i="8"/>
  <c r="X111" i="8"/>
  <c r="Y111" i="8"/>
  <c r="Z111" i="8"/>
  <c r="AA111" i="8"/>
  <c r="R112" i="8"/>
  <c r="S112" i="8"/>
  <c r="T112" i="8"/>
  <c r="U112" i="8"/>
  <c r="V112" i="8"/>
  <c r="W112" i="8"/>
  <c r="X112" i="8"/>
  <c r="Y112" i="8"/>
  <c r="Z112" i="8"/>
  <c r="AA112" i="8"/>
  <c r="R113" i="8"/>
  <c r="S113" i="8"/>
  <c r="T113" i="8"/>
  <c r="U113" i="8"/>
  <c r="V113" i="8"/>
  <c r="W113" i="8"/>
  <c r="X113" i="8"/>
  <c r="Y113" i="8"/>
  <c r="Z113" i="8"/>
  <c r="AA113" i="8"/>
  <c r="R114" i="8"/>
  <c r="S114" i="8"/>
  <c r="T114" i="8"/>
  <c r="U114" i="8"/>
  <c r="V114" i="8"/>
  <c r="W114" i="8"/>
  <c r="X114" i="8"/>
  <c r="Y114" i="8"/>
  <c r="Z114" i="8"/>
  <c r="AA114" i="8"/>
  <c r="R115" i="8"/>
  <c r="S115" i="8"/>
  <c r="T115" i="8"/>
  <c r="U115" i="8"/>
  <c r="V115" i="8"/>
  <c r="W115" i="8"/>
  <c r="X115" i="8"/>
  <c r="Y115" i="8"/>
  <c r="Z115" i="8"/>
  <c r="AA115" i="8"/>
  <c r="R116" i="8"/>
  <c r="S116" i="8"/>
  <c r="T116" i="8"/>
  <c r="U116" i="8"/>
  <c r="V116" i="8"/>
  <c r="W116" i="8"/>
  <c r="X116" i="8"/>
  <c r="Y116" i="8"/>
  <c r="Z116" i="8"/>
  <c r="AA116" i="8"/>
  <c r="R117" i="8"/>
  <c r="S117" i="8"/>
  <c r="T117" i="8"/>
  <c r="U117" i="8"/>
  <c r="V117" i="8"/>
  <c r="W117" i="8"/>
  <c r="X117" i="8"/>
  <c r="Y117" i="8"/>
  <c r="Z117" i="8"/>
  <c r="AA117" i="8"/>
  <c r="R118" i="8"/>
  <c r="S118" i="8"/>
  <c r="T118" i="8"/>
  <c r="U118" i="8"/>
  <c r="V118" i="8"/>
  <c r="W118" i="8"/>
  <c r="X118" i="8"/>
  <c r="Y118" i="8"/>
  <c r="Z118" i="8"/>
  <c r="AA118" i="8"/>
  <c r="R119" i="8"/>
  <c r="S119" i="8"/>
  <c r="T119" i="8"/>
  <c r="U119" i="8"/>
  <c r="V119" i="8"/>
  <c r="W119" i="8"/>
  <c r="X119" i="8"/>
  <c r="Y119" i="8"/>
  <c r="Z119" i="8"/>
  <c r="AA119" i="8"/>
  <c r="R120" i="8"/>
  <c r="S120" i="8"/>
  <c r="T120" i="8"/>
  <c r="U120" i="8"/>
  <c r="V120" i="8"/>
  <c r="W120" i="8"/>
  <c r="X120" i="8"/>
  <c r="Y120" i="8"/>
  <c r="Z120" i="8"/>
  <c r="AA120" i="8"/>
  <c r="R121" i="8"/>
  <c r="S121" i="8"/>
  <c r="T121" i="8"/>
  <c r="U121" i="8"/>
  <c r="V121" i="8"/>
  <c r="W121" i="8"/>
  <c r="X121" i="8"/>
  <c r="Y121" i="8"/>
  <c r="Z121" i="8"/>
  <c r="AA121" i="8"/>
  <c r="R122" i="8"/>
  <c r="S122" i="8"/>
  <c r="T122" i="8"/>
  <c r="U122" i="8"/>
  <c r="V122" i="8"/>
  <c r="W122" i="8"/>
  <c r="X122" i="8"/>
  <c r="Y122" i="8"/>
  <c r="Z122" i="8"/>
  <c r="AA122" i="8"/>
  <c r="AA105" i="8"/>
  <c r="Z105" i="8"/>
  <c r="Y105" i="8"/>
  <c r="X105" i="8"/>
  <c r="W105" i="8"/>
  <c r="V105" i="8"/>
  <c r="U105" i="8"/>
  <c r="T105" i="8"/>
  <c r="S105" i="8"/>
  <c r="R105" i="8"/>
  <c r="AB469" i="8" l="1"/>
  <c r="AC469" i="8" s="1"/>
  <c r="AN469" i="8" s="1"/>
  <c r="AB471" i="8"/>
  <c r="AC471" i="8" s="1"/>
  <c r="AN471" i="8" s="1"/>
  <c r="AB457" i="8"/>
  <c r="AC457" i="8" s="1"/>
  <c r="AO457" i="8" s="1"/>
  <c r="AB478" i="8"/>
  <c r="AC478" i="8" s="1"/>
  <c r="AR478" i="8" s="1"/>
  <c r="AP116" i="8"/>
  <c r="AP108" i="8"/>
  <c r="AP418" i="8"/>
  <c r="AP476" i="8"/>
  <c r="AP468" i="8"/>
  <c r="AP460" i="8"/>
  <c r="AP452" i="8"/>
  <c r="AP438" i="8"/>
  <c r="AP430" i="8"/>
  <c r="AP492" i="8"/>
  <c r="AP484" i="8"/>
  <c r="AP427" i="8"/>
  <c r="AP119" i="8"/>
  <c r="AP111" i="8"/>
  <c r="AP421" i="8"/>
  <c r="AP413" i="8"/>
  <c r="AP471" i="8"/>
  <c r="AP463" i="8"/>
  <c r="AP455" i="8"/>
  <c r="AP447" i="8"/>
  <c r="AP441" i="8"/>
  <c r="AP433" i="8"/>
  <c r="AP487" i="8"/>
  <c r="AP479" i="8"/>
  <c r="AP435" i="8"/>
  <c r="AP122" i="8"/>
  <c r="AP114" i="8"/>
  <c r="AP106" i="8"/>
  <c r="AP416" i="8"/>
  <c r="AP446" i="8"/>
  <c r="AP474" i="8"/>
  <c r="AP466" i="8"/>
  <c r="AP458" i="8"/>
  <c r="AP450" i="8"/>
  <c r="AP443" i="8"/>
  <c r="AP489" i="8"/>
  <c r="AP412" i="8"/>
  <c r="AP444" i="8"/>
  <c r="AP436" i="8"/>
  <c r="AP428" i="8"/>
  <c r="AP490" i="8"/>
  <c r="AP482" i="8"/>
  <c r="AP117" i="8"/>
  <c r="AP109" i="8"/>
  <c r="AP419" i="8"/>
  <c r="AP469" i="8"/>
  <c r="AP461" i="8"/>
  <c r="AP453" i="8"/>
  <c r="AP481" i="8"/>
  <c r="AP439" i="8"/>
  <c r="AP431" i="8"/>
  <c r="AP493" i="8"/>
  <c r="AB491" i="8"/>
  <c r="AC491" i="8" s="1"/>
  <c r="AR491" i="8" s="1"/>
  <c r="AP485" i="8"/>
  <c r="AP477" i="8"/>
  <c r="AP120" i="8"/>
  <c r="AP112" i="8"/>
  <c r="AP422" i="8"/>
  <c r="AP414" i="8"/>
  <c r="AP472" i="8"/>
  <c r="AP464" i="8"/>
  <c r="AP456" i="8"/>
  <c r="AP448" i="8"/>
  <c r="AP442" i="8"/>
  <c r="AP434" i="8"/>
  <c r="AP426" i="8"/>
  <c r="AP488" i="8"/>
  <c r="AB486" i="8"/>
  <c r="AC486" i="8" s="1"/>
  <c r="AF486" i="8" s="1"/>
  <c r="AP480" i="8"/>
  <c r="AP115" i="8"/>
  <c r="AP107" i="8"/>
  <c r="AP417" i="8"/>
  <c r="AP475" i="8"/>
  <c r="AP467" i="8"/>
  <c r="AP459" i="8"/>
  <c r="AP451" i="8"/>
  <c r="AP105" i="8"/>
  <c r="AP437" i="8"/>
  <c r="AP429" i="8"/>
  <c r="AP491" i="8"/>
  <c r="AP483" i="8"/>
  <c r="AP118" i="8"/>
  <c r="AP110" i="8"/>
  <c r="AP420" i="8"/>
  <c r="AP425" i="8"/>
  <c r="AP470" i="8"/>
  <c r="AP462" i="8"/>
  <c r="AP454" i="8"/>
  <c r="AP440" i="8"/>
  <c r="AP432" i="8"/>
  <c r="AP494" i="8"/>
  <c r="AP486" i="8"/>
  <c r="AP478" i="8"/>
  <c r="AP121" i="8"/>
  <c r="AP113" i="8"/>
  <c r="AP423" i="8"/>
  <c r="AP415" i="8"/>
  <c r="AP473" i="8"/>
  <c r="AP465" i="8"/>
  <c r="AP457" i="8"/>
  <c r="AP449" i="8"/>
  <c r="AB477" i="8"/>
  <c r="AC477" i="8" s="1"/>
  <c r="AQ477" i="8" s="1"/>
  <c r="AB412" i="8"/>
  <c r="AC412" i="8" s="1"/>
  <c r="AB470" i="8"/>
  <c r="AC470" i="8" s="1"/>
  <c r="AQ470" i="8" s="1"/>
  <c r="AE482" i="8"/>
  <c r="AB490" i="8"/>
  <c r="AC490" i="8" s="1"/>
  <c r="AR490" i="8" s="1"/>
  <c r="AB474" i="8"/>
  <c r="AC474" i="8" s="1"/>
  <c r="AR474" i="8" s="1"/>
  <c r="AE468" i="8"/>
  <c r="AB482" i="8"/>
  <c r="AC482" i="8" s="1"/>
  <c r="AO482" i="8" s="1"/>
  <c r="AB480" i="8"/>
  <c r="AC480" i="8" s="1"/>
  <c r="AN480" i="8" s="1"/>
  <c r="AB467" i="8"/>
  <c r="AC467" i="8" s="1"/>
  <c r="AM467" i="8" s="1"/>
  <c r="AE485" i="8"/>
  <c r="AB494" i="8"/>
  <c r="AC494" i="8" s="1"/>
  <c r="AM494" i="8" s="1"/>
  <c r="AE464" i="8"/>
  <c r="AB489" i="8"/>
  <c r="AC489" i="8" s="1"/>
  <c r="AM489" i="8" s="1"/>
  <c r="AE480" i="8"/>
  <c r="AB484" i="8"/>
  <c r="AC484" i="8" s="1"/>
  <c r="AO484" i="8" s="1"/>
  <c r="AE494" i="8"/>
  <c r="AE452" i="8"/>
  <c r="AE460" i="8"/>
  <c r="AE471" i="8"/>
  <c r="AB437" i="8"/>
  <c r="AC437" i="8" s="1"/>
  <c r="AM437" i="8" s="1"/>
  <c r="AB472" i="8"/>
  <c r="AC472" i="8" s="1"/>
  <c r="AR472" i="8" s="1"/>
  <c r="AE455" i="8"/>
  <c r="AE474" i="8"/>
  <c r="AB464" i="8"/>
  <c r="AC464" i="8" s="1"/>
  <c r="AR464" i="8" s="1"/>
  <c r="AB462" i="8"/>
  <c r="AC462" i="8" s="1"/>
  <c r="AQ462" i="8" s="1"/>
  <c r="AB454" i="8"/>
  <c r="AC454" i="8" s="1"/>
  <c r="AQ454" i="8" s="1"/>
  <c r="AE488" i="8"/>
  <c r="AB473" i="8"/>
  <c r="AC473" i="8" s="1"/>
  <c r="AO473" i="8" s="1"/>
  <c r="AE472" i="8"/>
  <c r="AE456" i="8"/>
  <c r="AB492" i="8"/>
  <c r="AC492" i="8" s="1"/>
  <c r="AM492" i="8" s="1"/>
  <c r="AE486" i="8"/>
  <c r="AB487" i="8"/>
  <c r="AC487" i="8" s="1"/>
  <c r="AM487" i="8" s="1"/>
  <c r="AB479" i="8"/>
  <c r="AC479" i="8" s="1"/>
  <c r="AM479" i="8" s="1"/>
  <c r="AE478" i="8"/>
  <c r="AE448" i="8"/>
  <c r="AE493" i="8"/>
  <c r="AB488" i="8"/>
  <c r="AC488" i="8" s="1"/>
  <c r="AM488" i="8" s="1"/>
  <c r="AE481" i="8"/>
  <c r="AE479" i="8"/>
  <c r="AE470" i="8"/>
  <c r="AB468" i="8"/>
  <c r="AC468" i="8" s="1"/>
  <c r="AM468" i="8" s="1"/>
  <c r="AB449" i="8"/>
  <c r="AC449" i="8" s="1"/>
  <c r="AM449" i="8" s="1"/>
  <c r="AE491" i="8"/>
  <c r="AE484" i="8"/>
  <c r="AE459" i="8"/>
  <c r="AE457" i="8"/>
  <c r="AB485" i="8"/>
  <c r="AC485" i="8" s="1"/>
  <c r="AM485" i="8" s="1"/>
  <c r="AE462" i="8"/>
  <c r="AB460" i="8"/>
  <c r="AC460" i="8" s="1"/>
  <c r="AM460" i="8" s="1"/>
  <c r="AE451" i="8"/>
  <c r="AE449" i="8"/>
  <c r="AE476" i="8"/>
  <c r="AB466" i="8"/>
  <c r="AC466" i="8" s="1"/>
  <c r="AM466" i="8" s="1"/>
  <c r="AB463" i="8"/>
  <c r="AC463" i="8" s="1"/>
  <c r="AM463" i="8" s="1"/>
  <c r="AB452" i="8"/>
  <c r="AC452" i="8" s="1"/>
  <c r="AM452" i="8" s="1"/>
  <c r="AE454" i="8"/>
  <c r="AB483" i="8"/>
  <c r="AC483" i="8" s="1"/>
  <c r="AM483" i="8" s="1"/>
  <c r="AB458" i="8"/>
  <c r="AC458" i="8" s="1"/>
  <c r="AM458" i="8" s="1"/>
  <c r="AB455" i="8"/>
  <c r="AC455" i="8" s="1"/>
  <c r="AM455" i="8" s="1"/>
  <c r="AB447" i="8"/>
  <c r="AC447" i="8" s="1"/>
  <c r="AN447" i="8" s="1"/>
  <c r="AE469" i="8"/>
  <c r="AB461" i="8"/>
  <c r="AC461" i="8" s="1"/>
  <c r="AN461" i="8" s="1"/>
  <c r="AB450" i="8"/>
  <c r="AC450" i="8" s="1"/>
  <c r="AR450" i="8" s="1"/>
  <c r="AE483" i="8"/>
  <c r="AE465" i="8"/>
  <c r="AE446" i="8"/>
  <c r="AB475" i="8"/>
  <c r="AC475" i="8" s="1"/>
  <c r="AR475" i="8" s="1"/>
  <c r="AE463" i="8"/>
  <c r="AE461" i="8"/>
  <c r="AB453" i="8"/>
  <c r="AC453" i="8" s="1"/>
  <c r="AM453" i="8" s="1"/>
  <c r="AE490" i="8"/>
  <c r="AE477" i="8"/>
  <c r="AE466" i="8"/>
  <c r="AE453" i="8"/>
  <c r="AE447" i="8"/>
  <c r="AB493" i="8"/>
  <c r="AC493" i="8" s="1"/>
  <c r="AM493" i="8" s="1"/>
  <c r="AE492" i="8"/>
  <c r="AB481" i="8"/>
  <c r="AC481" i="8" s="1"/>
  <c r="AN481" i="8" s="1"/>
  <c r="AE458" i="8"/>
  <c r="AB456" i="8"/>
  <c r="AC456" i="8" s="1"/>
  <c r="AM456" i="8" s="1"/>
  <c r="AB448" i="8"/>
  <c r="AC448" i="8" s="1"/>
  <c r="AM448" i="8" s="1"/>
  <c r="AE467" i="8"/>
  <c r="AE489" i="8"/>
  <c r="AE487" i="8"/>
  <c r="AB459" i="8"/>
  <c r="AC459" i="8" s="1"/>
  <c r="AN459" i="8" s="1"/>
  <c r="AE450" i="8"/>
  <c r="AB446" i="8"/>
  <c r="AC446" i="8" s="1"/>
  <c r="AN446" i="8" s="1"/>
  <c r="AB476" i="8"/>
  <c r="AC476" i="8" s="1"/>
  <c r="AN476" i="8" s="1"/>
  <c r="AE475" i="8"/>
  <c r="AE473" i="8"/>
  <c r="AB465" i="8"/>
  <c r="AC465" i="8" s="1"/>
  <c r="AN465" i="8" s="1"/>
  <c r="AB451" i="8"/>
  <c r="AC451" i="8" s="1"/>
  <c r="AM451" i="8" s="1"/>
  <c r="AB444" i="8"/>
  <c r="AC444" i="8" s="1"/>
  <c r="AR444" i="8" s="1"/>
  <c r="AB441" i="8"/>
  <c r="AC441" i="8" s="1"/>
  <c r="AN441" i="8" s="1"/>
  <c r="AB429" i="8"/>
  <c r="AC429" i="8" s="1"/>
  <c r="AR429" i="8" s="1"/>
  <c r="AE435" i="8"/>
  <c r="AE427" i="8"/>
  <c r="AB442" i="8"/>
  <c r="AC442" i="8" s="1"/>
  <c r="AN442" i="8" s="1"/>
  <c r="AB434" i="8"/>
  <c r="AC434" i="8" s="1"/>
  <c r="AR434" i="8" s="1"/>
  <c r="AB426" i="8"/>
  <c r="AC426" i="8" s="1"/>
  <c r="AR426" i="8" s="1"/>
  <c r="AB440" i="8"/>
  <c r="AC440" i="8" s="1"/>
  <c r="AM440" i="8" s="1"/>
  <c r="AB432" i="8"/>
  <c r="AC432" i="8" s="1"/>
  <c r="AM432" i="8" s="1"/>
  <c r="AB443" i="8"/>
  <c r="AC443" i="8" s="1"/>
  <c r="AN443" i="8" s="1"/>
  <c r="AB438" i="8"/>
  <c r="AC438" i="8" s="1"/>
  <c r="AN438" i="8" s="1"/>
  <c r="AB433" i="8"/>
  <c r="AC433" i="8" s="1"/>
  <c r="AR433" i="8" s="1"/>
  <c r="AB436" i="8"/>
  <c r="AC436" i="8" s="1"/>
  <c r="AM436" i="8" s="1"/>
  <c r="AB428" i="8"/>
  <c r="AC428" i="8" s="1"/>
  <c r="AM428" i="8" s="1"/>
  <c r="AE438" i="8"/>
  <c r="AE441" i="8"/>
  <c r="AB417" i="8"/>
  <c r="AC417" i="8" s="1"/>
  <c r="AM417" i="8" s="1"/>
  <c r="AE433" i="8"/>
  <c r="AB425" i="8"/>
  <c r="AC425" i="8" s="1"/>
  <c r="AO425" i="8" s="1"/>
  <c r="AE429" i="8"/>
  <c r="AB430" i="8"/>
  <c r="AC430" i="8" s="1"/>
  <c r="AM430" i="8" s="1"/>
  <c r="AE440" i="8"/>
  <c r="AE425" i="8"/>
  <c r="AB431" i="8"/>
  <c r="AC431" i="8" s="1"/>
  <c r="AN431" i="8" s="1"/>
  <c r="AE428" i="8"/>
  <c r="AB421" i="8"/>
  <c r="AC421" i="8" s="1"/>
  <c r="AM421" i="8" s="1"/>
  <c r="AB435" i="8"/>
  <c r="AC435" i="8" s="1"/>
  <c r="AN435" i="8" s="1"/>
  <c r="AE431" i="8"/>
  <c r="AE437" i="8"/>
  <c r="AE443" i="8"/>
  <c r="AE432" i="8"/>
  <c r="AE444" i="8"/>
  <c r="AE442" i="8"/>
  <c r="AB414" i="8"/>
  <c r="AC414" i="8" s="1"/>
  <c r="AM414" i="8" s="1"/>
  <c r="AB427" i="8"/>
  <c r="AC427" i="8" s="1"/>
  <c r="AR427" i="8" s="1"/>
  <c r="AE426" i="8"/>
  <c r="AB439" i="8"/>
  <c r="AC439" i="8" s="1"/>
  <c r="AR439" i="8" s="1"/>
  <c r="AE439" i="8"/>
  <c r="AE436" i="8"/>
  <c r="AE434" i="8"/>
  <c r="AE430" i="8"/>
  <c r="AB418" i="8"/>
  <c r="AC418" i="8" s="1"/>
  <c r="AM418" i="8" s="1"/>
  <c r="AB422" i="8"/>
  <c r="AC422" i="8" s="1"/>
  <c r="AN422" i="8" s="1"/>
  <c r="AB413" i="8"/>
  <c r="AC413" i="8" s="1"/>
  <c r="AM413" i="8" s="1"/>
  <c r="AE412" i="8"/>
  <c r="AE421" i="8"/>
  <c r="AE417" i="8"/>
  <c r="AE413" i="8"/>
  <c r="AB416" i="8"/>
  <c r="AC416" i="8" s="1"/>
  <c r="AQ416" i="8" s="1"/>
  <c r="AE423" i="8"/>
  <c r="AE419" i="8"/>
  <c r="AE415" i="8"/>
  <c r="AE420" i="8"/>
  <c r="AE416" i="8"/>
  <c r="AB423" i="8"/>
  <c r="AC423" i="8" s="1"/>
  <c r="AM423" i="8" s="1"/>
  <c r="AB419" i="8"/>
  <c r="AC419" i="8" s="1"/>
  <c r="AM419" i="8" s="1"/>
  <c r="AB415" i="8"/>
  <c r="AC415" i="8" s="1"/>
  <c r="AM415" i="8" s="1"/>
  <c r="AE422" i="8"/>
  <c r="AE418" i="8"/>
  <c r="AE414" i="8"/>
  <c r="AB420" i="8"/>
  <c r="AC420" i="8" s="1"/>
  <c r="AM420" i="8" s="1"/>
  <c r="AB118" i="8"/>
  <c r="AC118" i="8" s="1"/>
  <c r="AQ118" i="8" s="1"/>
  <c r="AB116" i="8"/>
  <c r="AC116" i="8" s="1"/>
  <c r="AQ116" i="8" s="1"/>
  <c r="AB105" i="8"/>
  <c r="AC105" i="8" s="1"/>
  <c r="AO105" i="8" s="1"/>
  <c r="AB114" i="8"/>
  <c r="AC114" i="8" s="1"/>
  <c r="AM114" i="8" s="1"/>
  <c r="AB113" i="8"/>
  <c r="AC113" i="8" s="1"/>
  <c r="AM113" i="8" s="1"/>
  <c r="AB121" i="8"/>
  <c r="AC121" i="8" s="1"/>
  <c r="AQ121" i="8" s="1"/>
  <c r="AB108" i="8"/>
  <c r="AC108" i="8" s="1"/>
  <c r="AQ108" i="8" s="1"/>
  <c r="AE122" i="8"/>
  <c r="AB106" i="8"/>
  <c r="AC106" i="8" s="1"/>
  <c r="AN106" i="8" s="1"/>
  <c r="AB110" i="8"/>
  <c r="AC110" i="8" s="1"/>
  <c r="AN110" i="8" s="1"/>
  <c r="AE118" i="8"/>
  <c r="AB122" i="8"/>
  <c r="AC122" i="8" s="1"/>
  <c r="AN122" i="8" s="1"/>
  <c r="AB120" i="8"/>
  <c r="AC120" i="8" s="1"/>
  <c r="AM120" i="8" s="1"/>
  <c r="AE106" i="8"/>
  <c r="AE110" i="8"/>
  <c r="AB112" i="8"/>
  <c r="AC112" i="8" s="1"/>
  <c r="AM112" i="8" s="1"/>
  <c r="AE114" i="8"/>
  <c r="AB117" i="8"/>
  <c r="AC117" i="8" s="1"/>
  <c r="AQ117" i="8" s="1"/>
  <c r="AE113" i="8"/>
  <c r="AB115" i="8"/>
  <c r="AC115" i="8" s="1"/>
  <c r="AN115" i="8" s="1"/>
  <c r="AE111" i="8"/>
  <c r="AB109" i="8"/>
  <c r="AC109" i="8" s="1"/>
  <c r="AM109" i="8" s="1"/>
  <c r="AE119" i="8"/>
  <c r="AB107" i="8"/>
  <c r="AC107" i="8" s="1"/>
  <c r="AQ107" i="8" s="1"/>
  <c r="AE109" i="8"/>
  <c r="AB111" i="8"/>
  <c r="AC111" i="8" s="1"/>
  <c r="AN111" i="8" s="1"/>
  <c r="AE107" i="8"/>
  <c r="AE120" i="8"/>
  <c r="AE117" i="8"/>
  <c r="AB119" i="8"/>
  <c r="AC119" i="8" s="1"/>
  <c r="AM119" i="8" s="1"/>
  <c r="AE121" i="8"/>
  <c r="AE115" i="8"/>
  <c r="AE108" i="8"/>
  <c r="AE112" i="8"/>
  <c r="AE116" i="8"/>
  <c r="AE105" i="8"/>
  <c r="U95" i="8"/>
  <c r="V95" i="8"/>
  <c r="W95" i="8"/>
  <c r="X95" i="8"/>
  <c r="Y95" i="8"/>
  <c r="Z95" i="8"/>
  <c r="AA95" i="8"/>
  <c r="U96" i="8"/>
  <c r="V96" i="8"/>
  <c r="W96" i="8"/>
  <c r="X96" i="8"/>
  <c r="Y96" i="8"/>
  <c r="Z96" i="8"/>
  <c r="AA96" i="8"/>
  <c r="U97" i="8"/>
  <c r="V97" i="8"/>
  <c r="W97" i="8"/>
  <c r="X97" i="8"/>
  <c r="Y97" i="8"/>
  <c r="Z97" i="8"/>
  <c r="AA97" i="8"/>
  <c r="U98" i="8"/>
  <c r="V98" i="8"/>
  <c r="W98" i="8"/>
  <c r="X98" i="8"/>
  <c r="Y98" i="8"/>
  <c r="Z98" i="8"/>
  <c r="AA98" i="8"/>
  <c r="U99" i="8"/>
  <c r="V99" i="8"/>
  <c r="W99" i="8"/>
  <c r="X99" i="8"/>
  <c r="Y99" i="8"/>
  <c r="Z99" i="8"/>
  <c r="AA99" i="8"/>
  <c r="U100" i="8"/>
  <c r="V100" i="8"/>
  <c r="W100" i="8"/>
  <c r="X100" i="8"/>
  <c r="Y100" i="8"/>
  <c r="Z100" i="8"/>
  <c r="AA100" i="8"/>
  <c r="U101" i="8"/>
  <c r="V101" i="8"/>
  <c r="W101" i="8"/>
  <c r="X101" i="8"/>
  <c r="Y101" i="8"/>
  <c r="Z101" i="8"/>
  <c r="AA101" i="8"/>
  <c r="U102" i="8"/>
  <c r="V102" i="8"/>
  <c r="W102" i="8"/>
  <c r="X102" i="8"/>
  <c r="Y102" i="8"/>
  <c r="Z102" i="8"/>
  <c r="AA102" i="8"/>
  <c r="U103" i="8"/>
  <c r="V103" i="8"/>
  <c r="W103" i="8"/>
  <c r="X103" i="8"/>
  <c r="Y103" i="8"/>
  <c r="Z103" i="8"/>
  <c r="AA103" i="8"/>
  <c r="U139" i="8"/>
  <c r="V139" i="8"/>
  <c r="W139" i="8"/>
  <c r="X139" i="8"/>
  <c r="Y139" i="8"/>
  <c r="Z139" i="8"/>
  <c r="AA139" i="8"/>
  <c r="U138" i="8"/>
  <c r="V138" i="8"/>
  <c r="W138" i="8"/>
  <c r="X138" i="8"/>
  <c r="Y138" i="8"/>
  <c r="Z138" i="8"/>
  <c r="AA138" i="8"/>
  <c r="U137" i="8"/>
  <c r="V137" i="8"/>
  <c r="W137" i="8"/>
  <c r="X137" i="8"/>
  <c r="Y137" i="8"/>
  <c r="Z137" i="8"/>
  <c r="AA137" i="8"/>
  <c r="U136" i="8"/>
  <c r="V136" i="8"/>
  <c r="W136" i="8"/>
  <c r="X136" i="8"/>
  <c r="Y136" i="8"/>
  <c r="Z136" i="8"/>
  <c r="AA136" i="8"/>
  <c r="U135" i="8"/>
  <c r="V135" i="8"/>
  <c r="W135" i="8"/>
  <c r="X135" i="8"/>
  <c r="Y135" i="8"/>
  <c r="Z135" i="8"/>
  <c r="AA135" i="8"/>
  <c r="U134" i="8"/>
  <c r="V134" i="8"/>
  <c r="W134" i="8"/>
  <c r="X134" i="8"/>
  <c r="Y134" i="8"/>
  <c r="Z134" i="8"/>
  <c r="AA134" i="8"/>
  <c r="U133" i="8"/>
  <c r="V133" i="8"/>
  <c r="W133" i="8"/>
  <c r="X133" i="8"/>
  <c r="Y133" i="8"/>
  <c r="Z133" i="8"/>
  <c r="AA133" i="8"/>
  <c r="U132" i="8"/>
  <c r="V132" i="8"/>
  <c r="W132" i="8"/>
  <c r="X132" i="8"/>
  <c r="Y132" i="8"/>
  <c r="Z132" i="8"/>
  <c r="AA132" i="8"/>
  <c r="U131" i="8"/>
  <c r="V131" i="8"/>
  <c r="W131" i="8"/>
  <c r="X131" i="8"/>
  <c r="Y131" i="8"/>
  <c r="Z131" i="8"/>
  <c r="AA131" i="8"/>
  <c r="U130" i="8"/>
  <c r="V130" i="8"/>
  <c r="W130" i="8"/>
  <c r="X130" i="8"/>
  <c r="Y130" i="8"/>
  <c r="Z130" i="8"/>
  <c r="AA130" i="8"/>
  <c r="U129" i="8"/>
  <c r="V129" i="8"/>
  <c r="W129" i="8"/>
  <c r="X129" i="8"/>
  <c r="Y129" i="8"/>
  <c r="Z129" i="8"/>
  <c r="AA129" i="8"/>
  <c r="U128" i="8"/>
  <c r="V128" i="8"/>
  <c r="W128" i="8"/>
  <c r="X128" i="8"/>
  <c r="Y128" i="8"/>
  <c r="Z128" i="8"/>
  <c r="AA128" i="8"/>
  <c r="U127" i="8"/>
  <c r="V127" i="8"/>
  <c r="W127" i="8"/>
  <c r="X127" i="8"/>
  <c r="Y127" i="8"/>
  <c r="Z127" i="8"/>
  <c r="AA127" i="8"/>
  <c r="U126" i="8"/>
  <c r="V126" i="8"/>
  <c r="W126" i="8"/>
  <c r="X126" i="8"/>
  <c r="Y126" i="8"/>
  <c r="Z126" i="8"/>
  <c r="AA126" i="8"/>
  <c r="U125" i="8"/>
  <c r="V125" i="8"/>
  <c r="W125" i="8"/>
  <c r="X125" i="8"/>
  <c r="Y125" i="8"/>
  <c r="Z125" i="8"/>
  <c r="AA125" i="8"/>
  <c r="U124" i="8"/>
  <c r="V124" i="8"/>
  <c r="W124" i="8"/>
  <c r="X124" i="8"/>
  <c r="Y124" i="8"/>
  <c r="Z124" i="8"/>
  <c r="AA124" i="8"/>
  <c r="U141" i="8"/>
  <c r="V141" i="8"/>
  <c r="W141" i="8"/>
  <c r="X141" i="8"/>
  <c r="Y141" i="8"/>
  <c r="Z141" i="8"/>
  <c r="AA141" i="8"/>
  <c r="U142" i="8"/>
  <c r="V142" i="8"/>
  <c r="W142" i="8"/>
  <c r="X142" i="8"/>
  <c r="Y142" i="8"/>
  <c r="Z142" i="8"/>
  <c r="AA142" i="8"/>
  <c r="U143" i="8"/>
  <c r="V143" i="8"/>
  <c r="W143" i="8"/>
  <c r="X143" i="8"/>
  <c r="Y143" i="8"/>
  <c r="Z143" i="8"/>
  <c r="AA143" i="8"/>
  <c r="U144" i="8"/>
  <c r="V144" i="8"/>
  <c r="W144" i="8"/>
  <c r="X144" i="8"/>
  <c r="Y144" i="8"/>
  <c r="Z144" i="8"/>
  <c r="AA144" i="8"/>
  <c r="U145" i="8"/>
  <c r="V145" i="8"/>
  <c r="W145" i="8"/>
  <c r="X145" i="8"/>
  <c r="Y145" i="8"/>
  <c r="Z145" i="8"/>
  <c r="AA145" i="8"/>
  <c r="U146" i="8"/>
  <c r="V146" i="8"/>
  <c r="W146" i="8"/>
  <c r="X146" i="8"/>
  <c r="Y146" i="8"/>
  <c r="Z146" i="8"/>
  <c r="AA146" i="8"/>
  <c r="U147" i="8"/>
  <c r="V147" i="8"/>
  <c r="W147" i="8"/>
  <c r="X147" i="8"/>
  <c r="Y147" i="8"/>
  <c r="Z147" i="8"/>
  <c r="AA147" i="8"/>
  <c r="U148" i="8"/>
  <c r="V148" i="8"/>
  <c r="W148" i="8"/>
  <c r="X148" i="8"/>
  <c r="Y148" i="8"/>
  <c r="Z148" i="8"/>
  <c r="AA148" i="8"/>
  <c r="U149" i="8"/>
  <c r="V149" i="8"/>
  <c r="W149" i="8"/>
  <c r="X149" i="8"/>
  <c r="Y149" i="8"/>
  <c r="Z149" i="8"/>
  <c r="AA149" i="8"/>
  <c r="U150" i="8"/>
  <c r="V150" i="8"/>
  <c r="W150" i="8"/>
  <c r="X150" i="8"/>
  <c r="Y150" i="8"/>
  <c r="Z150" i="8"/>
  <c r="AA150" i="8"/>
  <c r="U151" i="8"/>
  <c r="V151" i="8"/>
  <c r="W151" i="8"/>
  <c r="X151" i="8"/>
  <c r="Y151" i="8"/>
  <c r="Z151" i="8"/>
  <c r="AA151" i="8"/>
  <c r="U152" i="8"/>
  <c r="V152" i="8"/>
  <c r="W152" i="8"/>
  <c r="X152" i="8"/>
  <c r="Y152" i="8"/>
  <c r="Z152" i="8"/>
  <c r="AA152" i="8"/>
  <c r="U154" i="8"/>
  <c r="V154" i="8"/>
  <c r="W154" i="8"/>
  <c r="X154" i="8"/>
  <c r="Y154" i="8"/>
  <c r="Z154" i="8"/>
  <c r="AA154" i="8"/>
  <c r="U155" i="8"/>
  <c r="V155" i="8"/>
  <c r="W155" i="8"/>
  <c r="X155" i="8"/>
  <c r="Y155" i="8"/>
  <c r="Z155" i="8"/>
  <c r="AA155" i="8"/>
  <c r="U156" i="8"/>
  <c r="V156" i="8"/>
  <c r="W156" i="8"/>
  <c r="X156" i="8"/>
  <c r="Y156" i="8"/>
  <c r="Z156" i="8"/>
  <c r="AA156" i="8"/>
  <c r="U157" i="8"/>
  <c r="V157" i="8"/>
  <c r="W157" i="8"/>
  <c r="X157" i="8"/>
  <c r="Y157" i="8"/>
  <c r="Z157" i="8"/>
  <c r="AA157" i="8"/>
  <c r="U158" i="8"/>
  <c r="V158" i="8"/>
  <c r="W158" i="8"/>
  <c r="X158" i="8"/>
  <c r="Y158" i="8"/>
  <c r="Z158" i="8"/>
  <c r="AA158" i="8"/>
  <c r="U159" i="8"/>
  <c r="V159" i="8"/>
  <c r="W159" i="8"/>
  <c r="X159" i="8"/>
  <c r="Y159" i="8"/>
  <c r="Z159" i="8"/>
  <c r="AA159" i="8"/>
  <c r="U160" i="8"/>
  <c r="V160" i="8"/>
  <c r="W160" i="8"/>
  <c r="X160" i="8"/>
  <c r="Y160" i="8"/>
  <c r="Z160" i="8"/>
  <c r="AA160" i="8"/>
  <c r="U161" i="8"/>
  <c r="V161" i="8"/>
  <c r="W161" i="8"/>
  <c r="X161" i="8"/>
  <c r="Y161" i="8"/>
  <c r="Z161" i="8"/>
  <c r="AA161" i="8"/>
  <c r="U162" i="8"/>
  <c r="V162" i="8"/>
  <c r="W162" i="8"/>
  <c r="X162" i="8"/>
  <c r="Y162" i="8"/>
  <c r="Z162" i="8"/>
  <c r="AA162" i="8"/>
  <c r="U163" i="8"/>
  <c r="V163" i="8"/>
  <c r="W163" i="8"/>
  <c r="X163" i="8"/>
  <c r="Y163" i="8"/>
  <c r="Z163" i="8"/>
  <c r="AA163" i="8"/>
  <c r="U164" i="8"/>
  <c r="V164" i="8"/>
  <c r="W164" i="8"/>
  <c r="X164" i="8"/>
  <c r="Y164" i="8"/>
  <c r="Z164" i="8"/>
  <c r="AA164" i="8"/>
  <c r="U165" i="8"/>
  <c r="V165" i="8"/>
  <c r="W165" i="8"/>
  <c r="X165" i="8"/>
  <c r="Y165" i="8"/>
  <c r="Z165" i="8"/>
  <c r="AA165" i="8"/>
  <c r="U166" i="8"/>
  <c r="V166" i="8"/>
  <c r="W166" i="8"/>
  <c r="X166" i="8"/>
  <c r="Y166" i="8"/>
  <c r="Z166" i="8"/>
  <c r="AA166" i="8"/>
  <c r="U167" i="8"/>
  <c r="V167" i="8"/>
  <c r="W167" i="8"/>
  <c r="X167" i="8"/>
  <c r="Y167" i="8"/>
  <c r="Z167" i="8"/>
  <c r="AA167" i="8"/>
  <c r="U168" i="8"/>
  <c r="V168" i="8"/>
  <c r="W168" i="8"/>
  <c r="X168" i="8"/>
  <c r="Y168" i="8"/>
  <c r="Z168" i="8"/>
  <c r="AA168" i="8"/>
  <c r="U169" i="8"/>
  <c r="V169" i="8"/>
  <c r="W169" i="8"/>
  <c r="X169" i="8"/>
  <c r="Y169" i="8"/>
  <c r="Z169" i="8"/>
  <c r="AA169" i="8"/>
  <c r="U170" i="8"/>
  <c r="V170" i="8"/>
  <c r="W170" i="8"/>
  <c r="X170" i="8"/>
  <c r="Y170" i="8"/>
  <c r="Z170" i="8"/>
  <c r="AA170" i="8"/>
  <c r="U171" i="8"/>
  <c r="V171" i="8"/>
  <c r="W171" i="8"/>
  <c r="X171" i="8"/>
  <c r="Y171" i="8"/>
  <c r="Z171" i="8"/>
  <c r="AA171" i="8"/>
  <c r="U172" i="8"/>
  <c r="V172" i="8"/>
  <c r="W172" i="8"/>
  <c r="X172" i="8"/>
  <c r="Y172" i="8"/>
  <c r="Z172" i="8"/>
  <c r="AA172" i="8"/>
  <c r="U173" i="8"/>
  <c r="V173" i="8"/>
  <c r="W173" i="8"/>
  <c r="X173" i="8"/>
  <c r="Y173" i="8"/>
  <c r="Z173" i="8"/>
  <c r="AA173" i="8"/>
  <c r="U174" i="8"/>
  <c r="V174" i="8"/>
  <c r="W174" i="8"/>
  <c r="X174" i="8"/>
  <c r="Y174" i="8"/>
  <c r="Z174" i="8"/>
  <c r="AA174" i="8"/>
  <c r="U175" i="8"/>
  <c r="V175" i="8"/>
  <c r="W175" i="8"/>
  <c r="X175" i="8"/>
  <c r="Y175" i="8"/>
  <c r="Z175" i="8"/>
  <c r="AA175" i="8"/>
  <c r="U176" i="8"/>
  <c r="V176" i="8"/>
  <c r="W176" i="8"/>
  <c r="X176" i="8"/>
  <c r="Y176" i="8"/>
  <c r="Z176" i="8"/>
  <c r="AA176" i="8"/>
  <c r="U177" i="8"/>
  <c r="V177" i="8"/>
  <c r="W177" i="8"/>
  <c r="X177" i="8"/>
  <c r="Y177" i="8"/>
  <c r="Z177" i="8"/>
  <c r="AA177" i="8"/>
  <c r="U178" i="8"/>
  <c r="V178" i="8"/>
  <c r="W178" i="8"/>
  <c r="X178" i="8"/>
  <c r="Y178" i="8"/>
  <c r="Z178" i="8"/>
  <c r="AA178" i="8"/>
  <c r="U179" i="8"/>
  <c r="V179" i="8"/>
  <c r="W179" i="8"/>
  <c r="X179" i="8"/>
  <c r="Y179" i="8"/>
  <c r="Z179" i="8"/>
  <c r="AA179" i="8"/>
  <c r="U180" i="8"/>
  <c r="V180" i="8"/>
  <c r="W180" i="8"/>
  <c r="X180" i="8"/>
  <c r="Y180" i="8"/>
  <c r="Z180" i="8"/>
  <c r="AA180" i="8"/>
  <c r="U181" i="8"/>
  <c r="V181" i="8"/>
  <c r="W181" i="8"/>
  <c r="X181" i="8"/>
  <c r="Y181" i="8"/>
  <c r="Z181" i="8"/>
  <c r="AA181" i="8"/>
  <c r="U182" i="8"/>
  <c r="V182" i="8"/>
  <c r="W182" i="8"/>
  <c r="X182" i="8"/>
  <c r="Y182" i="8"/>
  <c r="Z182" i="8"/>
  <c r="AA182" i="8"/>
  <c r="U183" i="8"/>
  <c r="V183" i="8"/>
  <c r="W183" i="8"/>
  <c r="X183" i="8"/>
  <c r="Y183" i="8"/>
  <c r="Z183" i="8"/>
  <c r="AA183" i="8"/>
  <c r="U184" i="8"/>
  <c r="V184" i="8"/>
  <c r="W184" i="8"/>
  <c r="X184" i="8"/>
  <c r="Y184" i="8"/>
  <c r="Z184" i="8"/>
  <c r="AA184" i="8"/>
  <c r="U185" i="8"/>
  <c r="V185" i="8"/>
  <c r="W185" i="8"/>
  <c r="X185" i="8"/>
  <c r="Y185" i="8"/>
  <c r="Z185" i="8"/>
  <c r="AA185" i="8"/>
  <c r="U186" i="8"/>
  <c r="V186" i="8"/>
  <c r="W186" i="8"/>
  <c r="X186" i="8"/>
  <c r="Y186" i="8"/>
  <c r="Z186" i="8"/>
  <c r="AA186" i="8"/>
  <c r="U187" i="8"/>
  <c r="V187" i="8"/>
  <c r="W187" i="8"/>
  <c r="X187" i="8"/>
  <c r="Y187" i="8"/>
  <c r="Z187" i="8"/>
  <c r="AA187" i="8"/>
  <c r="U188" i="8"/>
  <c r="V188" i="8"/>
  <c r="W188" i="8"/>
  <c r="X188" i="8"/>
  <c r="Y188" i="8"/>
  <c r="Z188" i="8"/>
  <c r="AA188" i="8"/>
  <c r="U189" i="8"/>
  <c r="V189" i="8"/>
  <c r="W189" i="8"/>
  <c r="X189" i="8"/>
  <c r="Y189" i="8"/>
  <c r="Z189" i="8"/>
  <c r="AA189" i="8"/>
  <c r="U190" i="8"/>
  <c r="V190" i="8"/>
  <c r="W190" i="8"/>
  <c r="X190" i="8"/>
  <c r="Y190" i="8"/>
  <c r="Z190" i="8"/>
  <c r="AA190" i="8"/>
  <c r="U191" i="8"/>
  <c r="V191" i="8"/>
  <c r="W191" i="8"/>
  <c r="X191" i="8"/>
  <c r="Y191" i="8"/>
  <c r="Z191" i="8"/>
  <c r="AA191" i="8"/>
  <c r="U192" i="8"/>
  <c r="V192" i="8"/>
  <c r="W192" i="8"/>
  <c r="X192" i="8"/>
  <c r="Y192" i="8"/>
  <c r="Z192" i="8"/>
  <c r="AA192" i="8"/>
  <c r="U193" i="8"/>
  <c r="V193" i="8"/>
  <c r="W193" i="8"/>
  <c r="X193" i="8"/>
  <c r="Y193" i="8"/>
  <c r="Z193" i="8"/>
  <c r="AA193" i="8"/>
  <c r="U194" i="8"/>
  <c r="V194" i="8"/>
  <c r="W194" i="8"/>
  <c r="X194" i="8"/>
  <c r="Y194" i="8"/>
  <c r="Z194" i="8"/>
  <c r="AA194" i="8"/>
  <c r="U195" i="8"/>
  <c r="V195" i="8"/>
  <c r="W195" i="8"/>
  <c r="X195" i="8"/>
  <c r="Y195" i="8"/>
  <c r="Z195" i="8"/>
  <c r="AA195" i="8"/>
  <c r="U196" i="8"/>
  <c r="V196" i="8"/>
  <c r="W196" i="8"/>
  <c r="X196" i="8"/>
  <c r="Y196" i="8"/>
  <c r="Z196" i="8"/>
  <c r="AA196" i="8"/>
  <c r="U197" i="8"/>
  <c r="V197" i="8"/>
  <c r="W197" i="8"/>
  <c r="X197" i="8"/>
  <c r="Y197" i="8"/>
  <c r="Z197" i="8"/>
  <c r="AA197" i="8"/>
  <c r="U198" i="8"/>
  <c r="V198" i="8"/>
  <c r="W198" i="8"/>
  <c r="X198" i="8"/>
  <c r="Y198" i="8"/>
  <c r="Z198" i="8"/>
  <c r="AA198" i="8"/>
  <c r="U199" i="8"/>
  <c r="V199" i="8"/>
  <c r="W199" i="8"/>
  <c r="X199" i="8"/>
  <c r="Y199" i="8"/>
  <c r="Z199" i="8"/>
  <c r="AA199" i="8"/>
  <c r="U200" i="8"/>
  <c r="V200" i="8"/>
  <c r="W200" i="8"/>
  <c r="X200" i="8"/>
  <c r="Y200" i="8"/>
  <c r="Z200" i="8"/>
  <c r="AA200" i="8"/>
  <c r="U201" i="8"/>
  <c r="V201" i="8"/>
  <c r="W201" i="8"/>
  <c r="X201" i="8"/>
  <c r="Y201" i="8"/>
  <c r="Z201" i="8"/>
  <c r="AA201" i="8"/>
  <c r="U202" i="8"/>
  <c r="V202" i="8"/>
  <c r="W202" i="8"/>
  <c r="X202" i="8"/>
  <c r="Y202" i="8"/>
  <c r="Z202" i="8"/>
  <c r="AA202" i="8"/>
  <c r="U203" i="8"/>
  <c r="V203" i="8"/>
  <c r="W203" i="8"/>
  <c r="X203" i="8"/>
  <c r="Y203" i="8"/>
  <c r="Z203" i="8"/>
  <c r="AA203" i="8"/>
  <c r="U204" i="8"/>
  <c r="V204" i="8"/>
  <c r="W204" i="8"/>
  <c r="X204" i="8"/>
  <c r="Y204" i="8"/>
  <c r="Z204" i="8"/>
  <c r="AA204" i="8"/>
  <c r="U205" i="8"/>
  <c r="V205" i="8"/>
  <c r="W205" i="8"/>
  <c r="X205" i="8"/>
  <c r="Y205" i="8"/>
  <c r="Z205" i="8"/>
  <c r="AA205" i="8"/>
  <c r="U206" i="8"/>
  <c r="V206" i="8"/>
  <c r="W206" i="8"/>
  <c r="X206" i="8"/>
  <c r="Y206" i="8"/>
  <c r="Z206" i="8"/>
  <c r="AA206" i="8"/>
  <c r="U207" i="8"/>
  <c r="V207" i="8"/>
  <c r="W207" i="8"/>
  <c r="X207" i="8"/>
  <c r="Y207" i="8"/>
  <c r="Z207" i="8"/>
  <c r="AA207" i="8"/>
  <c r="U208" i="8"/>
  <c r="V208" i="8"/>
  <c r="W208" i="8"/>
  <c r="X208" i="8"/>
  <c r="Y208" i="8"/>
  <c r="Z208" i="8"/>
  <c r="AA208" i="8"/>
  <c r="U209" i="8"/>
  <c r="V209" i="8"/>
  <c r="W209" i="8"/>
  <c r="X209" i="8"/>
  <c r="Y209" i="8"/>
  <c r="Z209" i="8"/>
  <c r="AA209" i="8"/>
  <c r="U210" i="8"/>
  <c r="V210" i="8"/>
  <c r="W210" i="8"/>
  <c r="X210" i="8"/>
  <c r="Y210" i="8"/>
  <c r="Z210" i="8"/>
  <c r="AA210" i="8"/>
  <c r="U211" i="8"/>
  <c r="V211" i="8"/>
  <c r="W211" i="8"/>
  <c r="X211" i="8"/>
  <c r="Y211" i="8"/>
  <c r="Z211" i="8"/>
  <c r="AA211" i="8"/>
  <c r="U212" i="8"/>
  <c r="V212" i="8"/>
  <c r="W212" i="8"/>
  <c r="X212" i="8"/>
  <c r="Y212" i="8"/>
  <c r="Z212" i="8"/>
  <c r="AA212" i="8"/>
  <c r="U213" i="8"/>
  <c r="V213" i="8"/>
  <c r="W213" i="8"/>
  <c r="X213" i="8"/>
  <c r="Y213" i="8"/>
  <c r="Z213" i="8"/>
  <c r="AA213" i="8"/>
  <c r="U214" i="8"/>
  <c r="V214" i="8"/>
  <c r="W214" i="8"/>
  <c r="X214" i="8"/>
  <c r="Y214" i="8"/>
  <c r="Z214" i="8"/>
  <c r="AA214" i="8"/>
  <c r="U215" i="8"/>
  <c r="V215" i="8"/>
  <c r="W215" i="8"/>
  <c r="X215" i="8"/>
  <c r="Y215" i="8"/>
  <c r="Z215" i="8"/>
  <c r="AA215" i="8"/>
  <c r="U216" i="8"/>
  <c r="V216" i="8"/>
  <c r="W216" i="8"/>
  <c r="X216" i="8"/>
  <c r="Y216" i="8"/>
  <c r="Z216" i="8"/>
  <c r="AA216" i="8"/>
  <c r="U217" i="8"/>
  <c r="V217" i="8"/>
  <c r="W217" i="8"/>
  <c r="X217" i="8"/>
  <c r="Y217" i="8"/>
  <c r="Z217" i="8"/>
  <c r="AA217" i="8"/>
  <c r="U218" i="8"/>
  <c r="V218" i="8"/>
  <c r="W218" i="8"/>
  <c r="X218" i="8"/>
  <c r="Y218" i="8"/>
  <c r="Z218" i="8"/>
  <c r="AA218" i="8"/>
  <c r="U219" i="8"/>
  <c r="V219" i="8"/>
  <c r="W219" i="8"/>
  <c r="X219" i="8"/>
  <c r="Y219" i="8"/>
  <c r="Z219" i="8"/>
  <c r="AA219" i="8"/>
  <c r="U220" i="8"/>
  <c r="V220" i="8"/>
  <c r="W220" i="8"/>
  <c r="X220" i="8"/>
  <c r="Y220" i="8"/>
  <c r="Z220" i="8"/>
  <c r="AA220" i="8"/>
  <c r="U221" i="8"/>
  <c r="V221" i="8"/>
  <c r="W221" i="8"/>
  <c r="X221" i="8"/>
  <c r="Y221" i="8"/>
  <c r="Z221" i="8"/>
  <c r="AA221" i="8"/>
  <c r="U222" i="8"/>
  <c r="V222" i="8"/>
  <c r="W222" i="8"/>
  <c r="X222" i="8"/>
  <c r="Y222" i="8"/>
  <c r="Z222" i="8"/>
  <c r="AA222" i="8"/>
  <c r="U223" i="8"/>
  <c r="V223" i="8"/>
  <c r="W223" i="8"/>
  <c r="X223" i="8"/>
  <c r="Y223" i="8"/>
  <c r="Z223" i="8"/>
  <c r="AA223" i="8"/>
  <c r="U224" i="8"/>
  <c r="V224" i="8"/>
  <c r="W224" i="8"/>
  <c r="X224" i="8"/>
  <c r="Y224" i="8"/>
  <c r="Z224" i="8"/>
  <c r="AA224" i="8"/>
  <c r="U225" i="8"/>
  <c r="V225" i="8"/>
  <c r="W225" i="8"/>
  <c r="X225" i="8"/>
  <c r="Y225" i="8"/>
  <c r="Z225" i="8"/>
  <c r="AA225" i="8"/>
  <c r="U226" i="8"/>
  <c r="V226" i="8"/>
  <c r="W226" i="8"/>
  <c r="X226" i="8"/>
  <c r="Y226" i="8"/>
  <c r="Z226" i="8"/>
  <c r="AA226" i="8"/>
  <c r="U227" i="8"/>
  <c r="V227" i="8"/>
  <c r="W227" i="8"/>
  <c r="X227" i="8"/>
  <c r="Y227" i="8"/>
  <c r="Z227" i="8"/>
  <c r="AA227" i="8"/>
  <c r="U228" i="8"/>
  <c r="V228" i="8"/>
  <c r="W228" i="8"/>
  <c r="X228" i="8"/>
  <c r="Y228" i="8"/>
  <c r="Z228" i="8"/>
  <c r="AA228" i="8"/>
  <c r="U229" i="8"/>
  <c r="V229" i="8"/>
  <c r="W229" i="8"/>
  <c r="X229" i="8"/>
  <c r="Y229" i="8"/>
  <c r="Z229" i="8"/>
  <c r="AA229" i="8"/>
  <c r="U230" i="8"/>
  <c r="V230" i="8"/>
  <c r="W230" i="8"/>
  <c r="X230" i="8"/>
  <c r="Y230" i="8"/>
  <c r="Z230" i="8"/>
  <c r="AA230" i="8"/>
  <c r="U231" i="8"/>
  <c r="V231" i="8"/>
  <c r="W231" i="8"/>
  <c r="X231" i="8"/>
  <c r="Y231" i="8"/>
  <c r="Z231" i="8"/>
  <c r="AA231" i="8"/>
  <c r="U232" i="8"/>
  <c r="V232" i="8"/>
  <c r="W232" i="8"/>
  <c r="X232" i="8"/>
  <c r="Y232" i="8"/>
  <c r="Z232" i="8"/>
  <c r="AA232" i="8"/>
  <c r="U233" i="8"/>
  <c r="V233" i="8"/>
  <c r="W233" i="8"/>
  <c r="X233" i="8"/>
  <c r="Y233" i="8"/>
  <c r="Z233" i="8"/>
  <c r="AA233" i="8"/>
  <c r="U234" i="8"/>
  <c r="V234" i="8"/>
  <c r="W234" i="8"/>
  <c r="X234" i="8"/>
  <c r="Y234" i="8"/>
  <c r="Z234" i="8"/>
  <c r="AA234" i="8"/>
  <c r="U235" i="8"/>
  <c r="V235" i="8"/>
  <c r="W235" i="8"/>
  <c r="X235" i="8"/>
  <c r="Y235" i="8"/>
  <c r="Z235" i="8"/>
  <c r="AA235" i="8"/>
  <c r="U236" i="8"/>
  <c r="V236" i="8"/>
  <c r="W236" i="8"/>
  <c r="X236" i="8"/>
  <c r="Y236" i="8"/>
  <c r="Z236" i="8"/>
  <c r="AA236" i="8"/>
  <c r="U237" i="8"/>
  <c r="V237" i="8"/>
  <c r="W237" i="8"/>
  <c r="X237" i="8"/>
  <c r="Y237" i="8"/>
  <c r="Z237" i="8"/>
  <c r="AA237" i="8"/>
  <c r="U238" i="8"/>
  <c r="V238" i="8"/>
  <c r="W238" i="8"/>
  <c r="X238" i="8"/>
  <c r="Y238" i="8"/>
  <c r="Z238" i="8"/>
  <c r="AA238" i="8"/>
  <c r="U239" i="8"/>
  <c r="V239" i="8"/>
  <c r="W239" i="8"/>
  <c r="X239" i="8"/>
  <c r="Y239" i="8"/>
  <c r="Z239" i="8"/>
  <c r="AA239" i="8"/>
  <c r="U240" i="8"/>
  <c r="V240" i="8"/>
  <c r="W240" i="8"/>
  <c r="X240" i="8"/>
  <c r="Y240" i="8"/>
  <c r="Z240" i="8"/>
  <c r="AA240" i="8"/>
  <c r="U241" i="8"/>
  <c r="V241" i="8"/>
  <c r="W241" i="8"/>
  <c r="X241" i="8"/>
  <c r="Y241" i="8"/>
  <c r="Z241" i="8"/>
  <c r="AA241" i="8"/>
  <c r="U242" i="8"/>
  <c r="V242" i="8"/>
  <c r="W242" i="8"/>
  <c r="X242" i="8"/>
  <c r="Y242" i="8"/>
  <c r="Z242" i="8"/>
  <c r="AA242" i="8"/>
  <c r="U243" i="8"/>
  <c r="V243" i="8"/>
  <c r="W243" i="8"/>
  <c r="X243" i="8"/>
  <c r="Y243" i="8"/>
  <c r="Z243" i="8"/>
  <c r="AA243" i="8"/>
  <c r="U244" i="8"/>
  <c r="V244" i="8"/>
  <c r="W244" i="8"/>
  <c r="X244" i="8"/>
  <c r="Y244" i="8"/>
  <c r="Z244" i="8"/>
  <c r="AA244" i="8"/>
  <c r="U245" i="8"/>
  <c r="V245" i="8"/>
  <c r="W245" i="8"/>
  <c r="X245" i="8"/>
  <c r="Y245" i="8"/>
  <c r="Z245" i="8"/>
  <c r="AA245" i="8"/>
  <c r="U246" i="8"/>
  <c r="V246" i="8"/>
  <c r="W246" i="8"/>
  <c r="X246" i="8"/>
  <c r="Y246" i="8"/>
  <c r="Z246" i="8"/>
  <c r="AA246" i="8"/>
  <c r="U247" i="8"/>
  <c r="V247" i="8"/>
  <c r="W247" i="8"/>
  <c r="X247" i="8"/>
  <c r="Y247" i="8"/>
  <c r="Z247" i="8"/>
  <c r="AA247" i="8"/>
  <c r="U248" i="8"/>
  <c r="V248" i="8"/>
  <c r="W248" i="8"/>
  <c r="X248" i="8"/>
  <c r="Y248" i="8"/>
  <c r="Z248" i="8"/>
  <c r="AA248" i="8"/>
  <c r="U249" i="8"/>
  <c r="V249" i="8"/>
  <c r="W249" i="8"/>
  <c r="X249" i="8"/>
  <c r="Y249" i="8"/>
  <c r="Z249" i="8"/>
  <c r="AA249" i="8"/>
  <c r="U250" i="8"/>
  <c r="V250" i="8"/>
  <c r="W250" i="8"/>
  <c r="X250" i="8"/>
  <c r="Y250" i="8"/>
  <c r="Z250" i="8"/>
  <c r="AA250" i="8"/>
  <c r="U251" i="8"/>
  <c r="V251" i="8"/>
  <c r="W251" i="8"/>
  <c r="X251" i="8"/>
  <c r="Y251" i="8"/>
  <c r="Z251" i="8"/>
  <c r="AA251" i="8"/>
  <c r="U252" i="8"/>
  <c r="V252" i="8"/>
  <c r="W252" i="8"/>
  <c r="X252" i="8"/>
  <c r="Y252" i="8"/>
  <c r="Z252" i="8"/>
  <c r="AA252" i="8"/>
  <c r="U253" i="8"/>
  <c r="V253" i="8"/>
  <c r="W253" i="8"/>
  <c r="X253" i="8"/>
  <c r="Y253" i="8"/>
  <c r="Z253" i="8"/>
  <c r="AA253" i="8"/>
  <c r="U254" i="8"/>
  <c r="V254" i="8"/>
  <c r="W254" i="8"/>
  <c r="X254" i="8"/>
  <c r="Y254" i="8"/>
  <c r="Z254" i="8"/>
  <c r="AA254" i="8"/>
  <c r="U255" i="8"/>
  <c r="V255" i="8"/>
  <c r="W255" i="8"/>
  <c r="X255" i="8"/>
  <c r="Y255" i="8"/>
  <c r="Z255" i="8"/>
  <c r="AA255" i="8"/>
  <c r="U256" i="8"/>
  <c r="V256" i="8"/>
  <c r="W256" i="8"/>
  <c r="X256" i="8"/>
  <c r="Y256" i="8"/>
  <c r="Z256" i="8"/>
  <c r="AA256" i="8"/>
  <c r="U257" i="8"/>
  <c r="V257" i="8"/>
  <c r="W257" i="8"/>
  <c r="X257" i="8"/>
  <c r="Y257" i="8"/>
  <c r="Z257" i="8"/>
  <c r="AA257" i="8"/>
  <c r="U258" i="8"/>
  <c r="V258" i="8"/>
  <c r="W258" i="8"/>
  <c r="X258" i="8"/>
  <c r="Y258" i="8"/>
  <c r="Z258" i="8"/>
  <c r="AA258" i="8"/>
  <c r="U259" i="8"/>
  <c r="V259" i="8"/>
  <c r="W259" i="8"/>
  <c r="X259" i="8"/>
  <c r="Y259" i="8"/>
  <c r="Z259" i="8"/>
  <c r="AA259" i="8"/>
  <c r="U260" i="8"/>
  <c r="V260" i="8"/>
  <c r="W260" i="8"/>
  <c r="X260" i="8"/>
  <c r="Y260" i="8"/>
  <c r="Z260" i="8"/>
  <c r="AA260" i="8"/>
  <c r="U261" i="8"/>
  <c r="V261" i="8"/>
  <c r="W261" i="8"/>
  <c r="X261" i="8"/>
  <c r="Y261" i="8"/>
  <c r="Z261" i="8"/>
  <c r="AA261" i="8"/>
  <c r="U262" i="8"/>
  <c r="V262" i="8"/>
  <c r="W262" i="8"/>
  <c r="X262" i="8"/>
  <c r="Y262" i="8"/>
  <c r="Z262" i="8"/>
  <c r="AA262" i="8"/>
  <c r="U263" i="8"/>
  <c r="V263" i="8"/>
  <c r="W263" i="8"/>
  <c r="X263" i="8"/>
  <c r="Y263" i="8"/>
  <c r="Z263" i="8"/>
  <c r="AA263" i="8"/>
  <c r="U264" i="8"/>
  <c r="V264" i="8"/>
  <c r="W264" i="8"/>
  <c r="X264" i="8"/>
  <c r="Y264" i="8"/>
  <c r="Z264" i="8"/>
  <c r="AA264" i="8"/>
  <c r="U265" i="8"/>
  <c r="V265" i="8"/>
  <c r="W265" i="8"/>
  <c r="X265" i="8"/>
  <c r="Y265" i="8"/>
  <c r="Z265" i="8"/>
  <c r="AA265" i="8"/>
  <c r="U266" i="8"/>
  <c r="V266" i="8"/>
  <c r="W266" i="8"/>
  <c r="X266" i="8"/>
  <c r="Y266" i="8"/>
  <c r="Z266" i="8"/>
  <c r="AA266" i="8"/>
  <c r="U267" i="8"/>
  <c r="V267" i="8"/>
  <c r="W267" i="8"/>
  <c r="X267" i="8"/>
  <c r="Y267" i="8"/>
  <c r="Z267" i="8"/>
  <c r="AA267" i="8"/>
  <c r="U268" i="8"/>
  <c r="V268" i="8"/>
  <c r="W268" i="8"/>
  <c r="X268" i="8"/>
  <c r="Y268" i="8"/>
  <c r="Z268" i="8"/>
  <c r="AA268" i="8"/>
  <c r="U269" i="8"/>
  <c r="V269" i="8"/>
  <c r="W269" i="8"/>
  <c r="X269" i="8"/>
  <c r="Y269" i="8"/>
  <c r="Z269" i="8"/>
  <c r="AA269" i="8"/>
  <c r="U270" i="8"/>
  <c r="V270" i="8"/>
  <c r="W270" i="8"/>
  <c r="X270" i="8"/>
  <c r="Y270" i="8"/>
  <c r="Z270" i="8"/>
  <c r="AA270" i="8"/>
  <c r="U271" i="8"/>
  <c r="V271" i="8"/>
  <c r="W271" i="8"/>
  <c r="X271" i="8"/>
  <c r="Y271" i="8"/>
  <c r="Z271" i="8"/>
  <c r="AA271" i="8"/>
  <c r="U272" i="8"/>
  <c r="V272" i="8"/>
  <c r="W272" i="8"/>
  <c r="X272" i="8"/>
  <c r="Y272" i="8"/>
  <c r="Z272" i="8"/>
  <c r="AA272" i="8"/>
  <c r="U273" i="8"/>
  <c r="V273" i="8"/>
  <c r="W273" i="8"/>
  <c r="X273" i="8"/>
  <c r="Y273" i="8"/>
  <c r="Z273" i="8"/>
  <c r="AA273" i="8"/>
  <c r="U274" i="8"/>
  <c r="V274" i="8"/>
  <c r="W274" i="8"/>
  <c r="X274" i="8"/>
  <c r="Y274" i="8"/>
  <c r="Z274" i="8"/>
  <c r="AA274" i="8"/>
  <c r="U275" i="8"/>
  <c r="V275" i="8"/>
  <c r="W275" i="8"/>
  <c r="X275" i="8"/>
  <c r="Y275" i="8"/>
  <c r="Z275" i="8"/>
  <c r="AA275" i="8"/>
  <c r="U276" i="8"/>
  <c r="V276" i="8"/>
  <c r="W276" i="8"/>
  <c r="X276" i="8"/>
  <c r="Y276" i="8"/>
  <c r="Z276" i="8"/>
  <c r="AA276" i="8"/>
  <c r="U277" i="8"/>
  <c r="V277" i="8"/>
  <c r="W277" i="8"/>
  <c r="X277" i="8"/>
  <c r="Y277" i="8"/>
  <c r="Z277" i="8"/>
  <c r="AA277" i="8"/>
  <c r="U278" i="8"/>
  <c r="V278" i="8"/>
  <c r="W278" i="8"/>
  <c r="X278" i="8"/>
  <c r="Y278" i="8"/>
  <c r="Z278" i="8"/>
  <c r="AA278" i="8"/>
  <c r="U279" i="8"/>
  <c r="V279" i="8"/>
  <c r="W279" i="8"/>
  <c r="X279" i="8"/>
  <c r="Y279" i="8"/>
  <c r="Z279" i="8"/>
  <c r="AA279" i="8"/>
  <c r="U280" i="8"/>
  <c r="V280" i="8"/>
  <c r="W280" i="8"/>
  <c r="X280" i="8"/>
  <c r="Y280" i="8"/>
  <c r="Z280" i="8"/>
  <c r="AA280" i="8"/>
  <c r="U281" i="8"/>
  <c r="V281" i="8"/>
  <c r="W281" i="8"/>
  <c r="X281" i="8"/>
  <c r="Y281" i="8"/>
  <c r="Z281" i="8"/>
  <c r="AA281" i="8"/>
  <c r="U282" i="8"/>
  <c r="V282" i="8"/>
  <c r="W282" i="8"/>
  <c r="X282" i="8"/>
  <c r="Y282" i="8"/>
  <c r="Z282" i="8"/>
  <c r="AA282" i="8"/>
  <c r="U283" i="8"/>
  <c r="V283" i="8"/>
  <c r="W283" i="8"/>
  <c r="X283" i="8"/>
  <c r="Y283" i="8"/>
  <c r="Z283" i="8"/>
  <c r="AA283" i="8"/>
  <c r="U284" i="8"/>
  <c r="V284" i="8"/>
  <c r="W284" i="8"/>
  <c r="X284" i="8"/>
  <c r="Y284" i="8"/>
  <c r="Z284" i="8"/>
  <c r="AA284" i="8"/>
  <c r="U285" i="8"/>
  <c r="V285" i="8"/>
  <c r="W285" i="8"/>
  <c r="X285" i="8"/>
  <c r="Y285" i="8"/>
  <c r="Z285" i="8"/>
  <c r="AA285" i="8"/>
  <c r="U286" i="8"/>
  <c r="V286" i="8"/>
  <c r="W286" i="8"/>
  <c r="X286" i="8"/>
  <c r="Y286" i="8"/>
  <c r="Z286" i="8"/>
  <c r="AA286" i="8"/>
  <c r="U287" i="8"/>
  <c r="V287" i="8"/>
  <c r="W287" i="8"/>
  <c r="X287" i="8"/>
  <c r="Y287" i="8"/>
  <c r="Z287" i="8"/>
  <c r="AA287" i="8"/>
  <c r="U320" i="8"/>
  <c r="V320" i="8"/>
  <c r="W320" i="8"/>
  <c r="X320" i="8"/>
  <c r="Y320" i="8"/>
  <c r="Z320" i="8"/>
  <c r="AA320" i="8"/>
  <c r="U319" i="8"/>
  <c r="V319" i="8"/>
  <c r="W319" i="8"/>
  <c r="X319" i="8"/>
  <c r="Y319" i="8"/>
  <c r="Z319" i="8"/>
  <c r="AA319" i="8"/>
  <c r="U318" i="8"/>
  <c r="V318" i="8"/>
  <c r="W318" i="8"/>
  <c r="X318" i="8"/>
  <c r="Y318" i="8"/>
  <c r="Z318" i="8"/>
  <c r="AA318" i="8"/>
  <c r="U317" i="8"/>
  <c r="V317" i="8"/>
  <c r="W317" i="8"/>
  <c r="X317" i="8"/>
  <c r="Y317" i="8"/>
  <c r="Z317" i="8"/>
  <c r="AA317" i="8"/>
  <c r="U316" i="8"/>
  <c r="V316" i="8"/>
  <c r="W316" i="8"/>
  <c r="X316" i="8"/>
  <c r="Y316" i="8"/>
  <c r="Z316" i="8"/>
  <c r="AA316" i="8"/>
  <c r="U315" i="8"/>
  <c r="V315" i="8"/>
  <c r="W315" i="8"/>
  <c r="X315" i="8"/>
  <c r="Y315" i="8"/>
  <c r="Z315" i="8"/>
  <c r="AA315" i="8"/>
  <c r="U314" i="8"/>
  <c r="V314" i="8"/>
  <c r="W314" i="8"/>
  <c r="X314" i="8"/>
  <c r="Y314" i="8"/>
  <c r="Z314" i="8"/>
  <c r="AA314" i="8"/>
  <c r="U313" i="8"/>
  <c r="V313" i="8"/>
  <c r="W313" i="8"/>
  <c r="X313" i="8"/>
  <c r="Y313" i="8"/>
  <c r="Z313" i="8"/>
  <c r="AA313" i="8"/>
  <c r="U312" i="8"/>
  <c r="V312" i="8"/>
  <c r="W312" i="8"/>
  <c r="X312" i="8"/>
  <c r="Y312" i="8"/>
  <c r="Z312" i="8"/>
  <c r="AA312" i="8"/>
  <c r="U311" i="8"/>
  <c r="V311" i="8"/>
  <c r="W311" i="8"/>
  <c r="X311" i="8"/>
  <c r="Y311" i="8"/>
  <c r="Z311" i="8"/>
  <c r="AA311" i="8"/>
  <c r="U310" i="8"/>
  <c r="V310" i="8"/>
  <c r="W310" i="8"/>
  <c r="X310" i="8"/>
  <c r="Y310" i="8"/>
  <c r="Z310" i="8"/>
  <c r="AA310" i="8"/>
  <c r="U309" i="8"/>
  <c r="V309" i="8"/>
  <c r="W309" i="8"/>
  <c r="X309" i="8"/>
  <c r="Y309" i="8"/>
  <c r="Z309" i="8"/>
  <c r="AA309" i="8"/>
  <c r="U308" i="8"/>
  <c r="V308" i="8"/>
  <c r="W308" i="8"/>
  <c r="X308" i="8"/>
  <c r="Y308" i="8"/>
  <c r="Z308" i="8"/>
  <c r="AA308" i="8"/>
  <c r="U307" i="8"/>
  <c r="V307" i="8"/>
  <c r="W307" i="8"/>
  <c r="X307" i="8"/>
  <c r="Y307" i="8"/>
  <c r="Z307" i="8"/>
  <c r="AA307" i="8"/>
  <c r="U306" i="8"/>
  <c r="V306" i="8"/>
  <c r="W306" i="8"/>
  <c r="X306" i="8"/>
  <c r="Y306" i="8"/>
  <c r="Z306" i="8"/>
  <c r="AA306" i="8"/>
  <c r="U305" i="8"/>
  <c r="V305" i="8"/>
  <c r="W305" i="8"/>
  <c r="X305" i="8"/>
  <c r="Y305" i="8"/>
  <c r="Z305" i="8"/>
  <c r="AA305" i="8"/>
  <c r="U304" i="8"/>
  <c r="V304" i="8"/>
  <c r="W304" i="8"/>
  <c r="X304" i="8"/>
  <c r="Y304" i="8"/>
  <c r="Z304" i="8"/>
  <c r="AA304" i="8"/>
  <c r="U303" i="8"/>
  <c r="V303" i="8"/>
  <c r="W303" i="8"/>
  <c r="X303" i="8"/>
  <c r="Y303" i="8"/>
  <c r="Z303" i="8"/>
  <c r="AA303" i="8"/>
  <c r="U302" i="8"/>
  <c r="V302" i="8"/>
  <c r="W302" i="8"/>
  <c r="X302" i="8"/>
  <c r="Y302" i="8"/>
  <c r="Z302" i="8"/>
  <c r="AA302" i="8"/>
  <c r="U301" i="8"/>
  <c r="V301" i="8"/>
  <c r="W301" i="8"/>
  <c r="X301" i="8"/>
  <c r="Y301" i="8"/>
  <c r="Z301" i="8"/>
  <c r="AA301" i="8"/>
  <c r="U300" i="8"/>
  <c r="V300" i="8"/>
  <c r="W300" i="8"/>
  <c r="X300" i="8"/>
  <c r="Y300" i="8"/>
  <c r="Z300" i="8"/>
  <c r="AA300" i="8"/>
  <c r="U299" i="8"/>
  <c r="V299" i="8"/>
  <c r="W299" i="8"/>
  <c r="X299" i="8"/>
  <c r="Y299" i="8"/>
  <c r="Z299" i="8"/>
  <c r="AA299" i="8"/>
  <c r="U298" i="8"/>
  <c r="V298" i="8"/>
  <c r="W298" i="8"/>
  <c r="X298" i="8"/>
  <c r="Y298" i="8"/>
  <c r="Z298" i="8"/>
  <c r="AA298" i="8"/>
  <c r="U297" i="8"/>
  <c r="V297" i="8"/>
  <c r="W297" i="8"/>
  <c r="X297" i="8"/>
  <c r="Y297" i="8"/>
  <c r="Z297" i="8"/>
  <c r="AA297" i="8"/>
  <c r="U296" i="8"/>
  <c r="V296" i="8"/>
  <c r="W296" i="8"/>
  <c r="X296" i="8"/>
  <c r="Y296" i="8"/>
  <c r="Z296" i="8"/>
  <c r="AA296" i="8"/>
  <c r="U295" i="8"/>
  <c r="V295" i="8"/>
  <c r="W295" i="8"/>
  <c r="X295" i="8"/>
  <c r="Y295" i="8"/>
  <c r="Z295" i="8"/>
  <c r="AA295" i="8"/>
  <c r="U294" i="8"/>
  <c r="V294" i="8"/>
  <c r="W294" i="8"/>
  <c r="X294" i="8"/>
  <c r="Y294" i="8"/>
  <c r="Z294" i="8"/>
  <c r="AA294" i="8"/>
  <c r="U293" i="8"/>
  <c r="V293" i="8"/>
  <c r="W293" i="8"/>
  <c r="X293" i="8"/>
  <c r="Y293" i="8"/>
  <c r="Z293" i="8"/>
  <c r="AA293" i="8"/>
  <c r="U292" i="8"/>
  <c r="V292" i="8"/>
  <c r="W292" i="8"/>
  <c r="X292" i="8"/>
  <c r="Y292" i="8"/>
  <c r="Z292" i="8"/>
  <c r="AA292" i="8"/>
  <c r="U291" i="8"/>
  <c r="V291" i="8"/>
  <c r="W291" i="8"/>
  <c r="X291" i="8"/>
  <c r="Y291" i="8"/>
  <c r="Z291" i="8"/>
  <c r="AA291" i="8"/>
  <c r="U290" i="8"/>
  <c r="V290" i="8"/>
  <c r="W290" i="8"/>
  <c r="X290" i="8"/>
  <c r="Y290" i="8"/>
  <c r="Z290" i="8"/>
  <c r="AA290" i="8"/>
  <c r="U289" i="8"/>
  <c r="V289" i="8"/>
  <c r="W289" i="8"/>
  <c r="X289" i="8"/>
  <c r="Y289" i="8"/>
  <c r="Z289" i="8"/>
  <c r="AA289" i="8"/>
  <c r="U322" i="8"/>
  <c r="V322" i="8"/>
  <c r="W322" i="8"/>
  <c r="X322" i="8"/>
  <c r="Y322" i="8"/>
  <c r="Z322" i="8"/>
  <c r="AA322" i="8"/>
  <c r="U323" i="8"/>
  <c r="V323" i="8"/>
  <c r="W323" i="8"/>
  <c r="X323" i="8"/>
  <c r="Y323" i="8"/>
  <c r="Z323" i="8"/>
  <c r="AA323" i="8"/>
  <c r="U324" i="8"/>
  <c r="V324" i="8"/>
  <c r="W324" i="8"/>
  <c r="X324" i="8"/>
  <c r="Y324" i="8"/>
  <c r="Z324" i="8"/>
  <c r="AA324" i="8"/>
  <c r="U325" i="8"/>
  <c r="V325" i="8"/>
  <c r="W325" i="8"/>
  <c r="X325" i="8"/>
  <c r="Y325" i="8"/>
  <c r="Z325" i="8"/>
  <c r="AA325" i="8"/>
  <c r="U326" i="8"/>
  <c r="V326" i="8"/>
  <c r="W326" i="8"/>
  <c r="X326" i="8"/>
  <c r="Y326" i="8"/>
  <c r="Z326" i="8"/>
  <c r="AA326" i="8"/>
  <c r="U327" i="8"/>
  <c r="V327" i="8"/>
  <c r="W327" i="8"/>
  <c r="X327" i="8"/>
  <c r="Y327" i="8"/>
  <c r="Z327" i="8"/>
  <c r="AA327" i="8"/>
  <c r="U328" i="8"/>
  <c r="V328" i="8"/>
  <c r="W328" i="8"/>
  <c r="X328" i="8"/>
  <c r="Y328" i="8"/>
  <c r="Z328" i="8"/>
  <c r="AA328" i="8"/>
  <c r="U329" i="8"/>
  <c r="V329" i="8"/>
  <c r="W329" i="8"/>
  <c r="X329" i="8"/>
  <c r="Y329" i="8"/>
  <c r="Z329" i="8"/>
  <c r="AA329" i="8"/>
  <c r="U330" i="8"/>
  <c r="V330" i="8"/>
  <c r="W330" i="8"/>
  <c r="X330" i="8"/>
  <c r="Y330" i="8"/>
  <c r="Z330" i="8"/>
  <c r="AA330" i="8"/>
  <c r="U331" i="8"/>
  <c r="V331" i="8"/>
  <c r="W331" i="8"/>
  <c r="X331" i="8"/>
  <c r="Y331" i="8"/>
  <c r="Z331" i="8"/>
  <c r="AA331" i="8"/>
  <c r="U332" i="8"/>
  <c r="V332" i="8"/>
  <c r="W332" i="8"/>
  <c r="X332" i="8"/>
  <c r="Y332" i="8"/>
  <c r="Z332" i="8"/>
  <c r="AA332" i="8"/>
  <c r="U333" i="8"/>
  <c r="V333" i="8"/>
  <c r="W333" i="8"/>
  <c r="X333" i="8"/>
  <c r="Y333" i="8"/>
  <c r="Z333" i="8"/>
  <c r="AA333" i="8"/>
  <c r="U334" i="8"/>
  <c r="V334" i="8"/>
  <c r="W334" i="8"/>
  <c r="X334" i="8"/>
  <c r="Y334" i="8"/>
  <c r="Z334" i="8"/>
  <c r="AA334" i="8"/>
  <c r="U335" i="8"/>
  <c r="V335" i="8"/>
  <c r="W335" i="8"/>
  <c r="X335" i="8"/>
  <c r="Y335" i="8"/>
  <c r="Z335" i="8"/>
  <c r="AA335" i="8"/>
  <c r="U336" i="8"/>
  <c r="V336" i="8"/>
  <c r="W336" i="8"/>
  <c r="X336" i="8"/>
  <c r="Y336" i="8"/>
  <c r="Z336" i="8"/>
  <c r="AA336" i="8"/>
  <c r="U337" i="8"/>
  <c r="V337" i="8"/>
  <c r="W337" i="8"/>
  <c r="X337" i="8"/>
  <c r="Y337" i="8"/>
  <c r="Z337" i="8"/>
  <c r="AA337" i="8"/>
  <c r="U338" i="8"/>
  <c r="V338" i="8"/>
  <c r="W338" i="8"/>
  <c r="X338" i="8"/>
  <c r="Y338" i="8"/>
  <c r="Z338" i="8"/>
  <c r="AA338" i="8"/>
  <c r="U339" i="8"/>
  <c r="V339" i="8"/>
  <c r="W339" i="8"/>
  <c r="X339" i="8"/>
  <c r="Y339" i="8"/>
  <c r="Z339" i="8"/>
  <c r="AA339" i="8"/>
  <c r="U340" i="8"/>
  <c r="V340" i="8"/>
  <c r="W340" i="8"/>
  <c r="X340" i="8"/>
  <c r="Y340" i="8"/>
  <c r="Z340" i="8"/>
  <c r="AA340" i="8"/>
  <c r="U341" i="8"/>
  <c r="V341" i="8"/>
  <c r="W341" i="8"/>
  <c r="X341" i="8"/>
  <c r="Y341" i="8"/>
  <c r="Z341" i="8"/>
  <c r="AA341" i="8"/>
  <c r="U342" i="8"/>
  <c r="V342" i="8"/>
  <c r="W342" i="8"/>
  <c r="X342" i="8"/>
  <c r="Y342" i="8"/>
  <c r="Z342" i="8"/>
  <c r="AA342" i="8"/>
  <c r="U343" i="8"/>
  <c r="V343" i="8"/>
  <c r="W343" i="8"/>
  <c r="X343" i="8"/>
  <c r="Y343" i="8"/>
  <c r="Z343" i="8"/>
  <c r="AA343" i="8"/>
  <c r="U344" i="8"/>
  <c r="V344" i="8"/>
  <c r="W344" i="8"/>
  <c r="X344" i="8"/>
  <c r="Y344" i="8"/>
  <c r="Z344" i="8"/>
  <c r="AA344" i="8"/>
  <c r="U345" i="8"/>
  <c r="V345" i="8"/>
  <c r="W345" i="8"/>
  <c r="X345" i="8"/>
  <c r="Y345" i="8"/>
  <c r="Z345" i="8"/>
  <c r="AA345" i="8"/>
  <c r="U346" i="8"/>
  <c r="V346" i="8"/>
  <c r="W346" i="8"/>
  <c r="X346" i="8"/>
  <c r="Y346" i="8"/>
  <c r="Z346" i="8"/>
  <c r="AA346" i="8"/>
  <c r="U347" i="8"/>
  <c r="V347" i="8"/>
  <c r="W347" i="8"/>
  <c r="X347" i="8"/>
  <c r="Y347" i="8"/>
  <c r="Z347" i="8"/>
  <c r="AA347" i="8"/>
  <c r="U348" i="8"/>
  <c r="V348" i="8"/>
  <c r="W348" i="8"/>
  <c r="X348" i="8"/>
  <c r="Y348" i="8"/>
  <c r="Z348" i="8"/>
  <c r="AA348" i="8"/>
  <c r="U349" i="8"/>
  <c r="V349" i="8"/>
  <c r="W349" i="8"/>
  <c r="X349" i="8"/>
  <c r="Y349" i="8"/>
  <c r="Z349" i="8"/>
  <c r="AA349" i="8"/>
  <c r="U350" i="8"/>
  <c r="V350" i="8"/>
  <c r="W350" i="8"/>
  <c r="X350" i="8"/>
  <c r="Y350" i="8"/>
  <c r="Z350" i="8"/>
  <c r="AA350" i="8"/>
  <c r="U351" i="8"/>
  <c r="V351" i="8"/>
  <c r="W351" i="8"/>
  <c r="X351" i="8"/>
  <c r="Y351" i="8"/>
  <c r="Z351" i="8"/>
  <c r="AA351" i="8"/>
  <c r="U352" i="8"/>
  <c r="V352" i="8"/>
  <c r="W352" i="8"/>
  <c r="X352" i="8"/>
  <c r="Y352" i="8"/>
  <c r="Z352" i="8"/>
  <c r="AA352" i="8"/>
  <c r="U353" i="8"/>
  <c r="V353" i="8"/>
  <c r="W353" i="8"/>
  <c r="X353" i="8"/>
  <c r="Y353" i="8"/>
  <c r="Z353" i="8"/>
  <c r="AA353" i="8"/>
  <c r="U354" i="8"/>
  <c r="V354" i="8"/>
  <c r="W354" i="8"/>
  <c r="X354" i="8"/>
  <c r="Y354" i="8"/>
  <c r="Z354" i="8"/>
  <c r="AA354" i="8"/>
  <c r="U355" i="8"/>
  <c r="V355" i="8"/>
  <c r="W355" i="8"/>
  <c r="X355" i="8"/>
  <c r="Y355" i="8"/>
  <c r="Z355" i="8"/>
  <c r="AA355" i="8"/>
  <c r="U356" i="8"/>
  <c r="V356" i="8"/>
  <c r="W356" i="8"/>
  <c r="X356" i="8"/>
  <c r="Y356" i="8"/>
  <c r="Z356" i="8"/>
  <c r="AA356" i="8"/>
  <c r="U357" i="8"/>
  <c r="V357" i="8"/>
  <c r="W357" i="8"/>
  <c r="X357" i="8"/>
  <c r="Y357" i="8"/>
  <c r="Z357" i="8"/>
  <c r="AA357" i="8"/>
  <c r="U358" i="8"/>
  <c r="V358" i="8"/>
  <c r="W358" i="8"/>
  <c r="X358" i="8"/>
  <c r="Y358" i="8"/>
  <c r="Z358" i="8"/>
  <c r="AA358" i="8"/>
  <c r="U359" i="8"/>
  <c r="V359" i="8"/>
  <c r="W359" i="8"/>
  <c r="X359" i="8"/>
  <c r="Y359" i="8"/>
  <c r="Z359" i="8"/>
  <c r="AA359" i="8"/>
  <c r="U360" i="8"/>
  <c r="V360" i="8"/>
  <c r="W360" i="8"/>
  <c r="X360" i="8"/>
  <c r="Y360" i="8"/>
  <c r="Z360" i="8"/>
  <c r="AA360" i="8"/>
  <c r="U361" i="8"/>
  <c r="V361" i="8"/>
  <c r="W361" i="8"/>
  <c r="X361" i="8"/>
  <c r="Y361" i="8"/>
  <c r="Z361" i="8"/>
  <c r="AA361" i="8"/>
  <c r="U362" i="8"/>
  <c r="V362" i="8"/>
  <c r="W362" i="8"/>
  <c r="X362" i="8"/>
  <c r="Y362" i="8"/>
  <c r="Z362" i="8"/>
  <c r="AA362" i="8"/>
  <c r="U363" i="8"/>
  <c r="V363" i="8"/>
  <c r="W363" i="8"/>
  <c r="X363" i="8"/>
  <c r="Y363" i="8"/>
  <c r="Z363" i="8"/>
  <c r="AA363" i="8"/>
  <c r="U364" i="8"/>
  <c r="V364" i="8"/>
  <c r="W364" i="8"/>
  <c r="X364" i="8"/>
  <c r="Y364" i="8"/>
  <c r="Z364" i="8"/>
  <c r="AA364" i="8"/>
  <c r="U365" i="8"/>
  <c r="V365" i="8"/>
  <c r="W365" i="8"/>
  <c r="X365" i="8"/>
  <c r="Y365" i="8"/>
  <c r="Z365" i="8"/>
  <c r="AA365" i="8"/>
  <c r="U366" i="8"/>
  <c r="V366" i="8"/>
  <c r="W366" i="8"/>
  <c r="X366" i="8"/>
  <c r="Y366" i="8"/>
  <c r="Z366" i="8"/>
  <c r="AA366" i="8"/>
  <c r="U367" i="8"/>
  <c r="V367" i="8"/>
  <c r="W367" i="8"/>
  <c r="X367" i="8"/>
  <c r="Y367" i="8"/>
  <c r="Z367" i="8"/>
  <c r="AA367" i="8"/>
  <c r="U368" i="8"/>
  <c r="V368" i="8"/>
  <c r="W368" i="8"/>
  <c r="X368" i="8"/>
  <c r="Y368" i="8"/>
  <c r="Z368" i="8"/>
  <c r="AA368" i="8"/>
  <c r="U369" i="8"/>
  <c r="V369" i="8"/>
  <c r="W369" i="8"/>
  <c r="X369" i="8"/>
  <c r="Y369" i="8"/>
  <c r="Z369" i="8"/>
  <c r="AA369" i="8"/>
  <c r="U370" i="8"/>
  <c r="V370" i="8"/>
  <c r="W370" i="8"/>
  <c r="X370" i="8"/>
  <c r="Y370" i="8"/>
  <c r="Z370" i="8"/>
  <c r="AA370" i="8"/>
  <c r="U371" i="8"/>
  <c r="V371" i="8"/>
  <c r="W371" i="8"/>
  <c r="X371" i="8"/>
  <c r="Y371" i="8"/>
  <c r="Z371" i="8"/>
  <c r="AA371" i="8"/>
  <c r="U372" i="8"/>
  <c r="V372" i="8"/>
  <c r="W372" i="8"/>
  <c r="X372" i="8"/>
  <c r="Y372" i="8"/>
  <c r="Z372" i="8"/>
  <c r="AA372" i="8"/>
  <c r="U373" i="8"/>
  <c r="V373" i="8"/>
  <c r="W373" i="8"/>
  <c r="X373" i="8"/>
  <c r="Y373" i="8"/>
  <c r="Z373" i="8"/>
  <c r="AA373" i="8"/>
  <c r="U374" i="8"/>
  <c r="V374" i="8"/>
  <c r="W374" i="8"/>
  <c r="X374" i="8"/>
  <c r="Y374" i="8"/>
  <c r="Z374" i="8"/>
  <c r="AA374" i="8"/>
  <c r="U375" i="8"/>
  <c r="V375" i="8"/>
  <c r="W375" i="8"/>
  <c r="X375" i="8"/>
  <c r="Y375" i="8"/>
  <c r="Z375" i="8"/>
  <c r="AA375" i="8"/>
  <c r="U376" i="8"/>
  <c r="V376" i="8"/>
  <c r="W376" i="8"/>
  <c r="X376" i="8"/>
  <c r="Y376" i="8"/>
  <c r="Z376" i="8"/>
  <c r="AA376" i="8"/>
  <c r="U377" i="8"/>
  <c r="V377" i="8"/>
  <c r="W377" i="8"/>
  <c r="X377" i="8"/>
  <c r="Y377" i="8"/>
  <c r="Z377" i="8"/>
  <c r="AA377" i="8"/>
  <c r="U378" i="8"/>
  <c r="V378" i="8"/>
  <c r="W378" i="8"/>
  <c r="X378" i="8"/>
  <c r="Y378" i="8"/>
  <c r="Z378" i="8"/>
  <c r="AA378" i="8"/>
  <c r="U379" i="8"/>
  <c r="V379" i="8"/>
  <c r="W379" i="8"/>
  <c r="X379" i="8"/>
  <c r="Y379" i="8"/>
  <c r="Z379" i="8"/>
  <c r="AA379" i="8"/>
  <c r="U380" i="8"/>
  <c r="V380" i="8"/>
  <c r="W380" i="8"/>
  <c r="X380" i="8"/>
  <c r="Y380" i="8"/>
  <c r="Z380" i="8"/>
  <c r="AA380" i="8"/>
  <c r="U382" i="8"/>
  <c r="V382" i="8"/>
  <c r="W382" i="8"/>
  <c r="X382" i="8"/>
  <c r="Y382" i="8"/>
  <c r="Z382" i="8"/>
  <c r="AA382" i="8"/>
  <c r="U383" i="8"/>
  <c r="V383" i="8"/>
  <c r="W383" i="8"/>
  <c r="X383" i="8"/>
  <c r="Y383" i="8"/>
  <c r="Z383" i="8"/>
  <c r="AA383" i="8"/>
  <c r="U384" i="8"/>
  <c r="V384" i="8"/>
  <c r="W384" i="8"/>
  <c r="X384" i="8"/>
  <c r="Y384" i="8"/>
  <c r="Z384" i="8"/>
  <c r="AA384" i="8"/>
  <c r="U385" i="8"/>
  <c r="V385" i="8"/>
  <c r="W385" i="8"/>
  <c r="X385" i="8"/>
  <c r="Y385" i="8"/>
  <c r="Z385" i="8"/>
  <c r="AA385" i="8"/>
  <c r="U386" i="8"/>
  <c r="V386" i="8"/>
  <c r="W386" i="8"/>
  <c r="X386" i="8"/>
  <c r="Y386" i="8"/>
  <c r="Z386" i="8"/>
  <c r="AA386" i="8"/>
  <c r="U387" i="8"/>
  <c r="V387" i="8"/>
  <c r="W387" i="8"/>
  <c r="X387" i="8"/>
  <c r="Y387" i="8"/>
  <c r="Z387" i="8"/>
  <c r="AA387" i="8"/>
  <c r="U388" i="8"/>
  <c r="V388" i="8"/>
  <c r="W388" i="8"/>
  <c r="X388" i="8"/>
  <c r="Y388" i="8"/>
  <c r="Z388" i="8"/>
  <c r="AA388" i="8"/>
  <c r="U389" i="8"/>
  <c r="V389" i="8"/>
  <c r="W389" i="8"/>
  <c r="X389" i="8"/>
  <c r="Y389" i="8"/>
  <c r="Z389" i="8"/>
  <c r="AA389" i="8"/>
  <c r="U390" i="8"/>
  <c r="V390" i="8"/>
  <c r="W390" i="8"/>
  <c r="X390" i="8"/>
  <c r="Y390" i="8"/>
  <c r="Z390" i="8"/>
  <c r="AA390" i="8"/>
  <c r="U391" i="8"/>
  <c r="V391" i="8"/>
  <c r="W391" i="8"/>
  <c r="X391" i="8"/>
  <c r="Y391" i="8"/>
  <c r="Z391" i="8"/>
  <c r="AA391" i="8"/>
  <c r="U392" i="8"/>
  <c r="V392" i="8"/>
  <c r="W392" i="8"/>
  <c r="X392" i="8"/>
  <c r="Y392" i="8"/>
  <c r="Z392" i="8"/>
  <c r="AA392" i="8"/>
  <c r="U393" i="8"/>
  <c r="V393" i="8"/>
  <c r="W393" i="8"/>
  <c r="X393" i="8"/>
  <c r="Y393" i="8"/>
  <c r="Z393" i="8"/>
  <c r="AA393" i="8"/>
  <c r="U395" i="8"/>
  <c r="V395" i="8"/>
  <c r="W395" i="8"/>
  <c r="X395" i="8"/>
  <c r="Y395" i="8"/>
  <c r="Z395" i="8"/>
  <c r="AA395" i="8"/>
  <c r="U396" i="8"/>
  <c r="V396" i="8"/>
  <c r="W396" i="8"/>
  <c r="X396" i="8"/>
  <c r="Y396" i="8"/>
  <c r="Z396" i="8"/>
  <c r="AA396" i="8"/>
  <c r="U397" i="8"/>
  <c r="V397" i="8"/>
  <c r="W397" i="8"/>
  <c r="X397" i="8"/>
  <c r="Y397" i="8"/>
  <c r="Z397" i="8"/>
  <c r="AA397" i="8"/>
  <c r="U398" i="8"/>
  <c r="V398" i="8"/>
  <c r="W398" i="8"/>
  <c r="X398" i="8"/>
  <c r="Y398" i="8"/>
  <c r="Z398" i="8"/>
  <c r="AA398" i="8"/>
  <c r="U399" i="8"/>
  <c r="V399" i="8"/>
  <c r="W399" i="8"/>
  <c r="X399" i="8"/>
  <c r="Y399" i="8"/>
  <c r="Z399" i="8"/>
  <c r="AA399" i="8"/>
  <c r="U400" i="8"/>
  <c r="V400" i="8"/>
  <c r="W400" i="8"/>
  <c r="X400" i="8"/>
  <c r="Y400" i="8"/>
  <c r="Z400" i="8"/>
  <c r="AA400" i="8"/>
  <c r="U401" i="8"/>
  <c r="V401" i="8"/>
  <c r="W401" i="8"/>
  <c r="X401" i="8"/>
  <c r="Y401" i="8"/>
  <c r="Z401" i="8"/>
  <c r="AA401" i="8"/>
  <c r="U402" i="8"/>
  <c r="V402" i="8"/>
  <c r="W402" i="8"/>
  <c r="X402" i="8"/>
  <c r="Y402" i="8"/>
  <c r="Z402" i="8"/>
  <c r="AA402" i="8"/>
  <c r="U403" i="8"/>
  <c r="V403" i="8"/>
  <c r="W403" i="8"/>
  <c r="X403" i="8"/>
  <c r="Y403" i="8"/>
  <c r="Z403" i="8"/>
  <c r="AA403" i="8"/>
  <c r="U404" i="8"/>
  <c r="V404" i="8"/>
  <c r="W404" i="8"/>
  <c r="X404" i="8"/>
  <c r="Y404" i="8"/>
  <c r="Z404" i="8"/>
  <c r="AA404" i="8"/>
  <c r="U405" i="8"/>
  <c r="V405" i="8"/>
  <c r="W405" i="8"/>
  <c r="X405" i="8"/>
  <c r="Y405" i="8"/>
  <c r="Z405" i="8"/>
  <c r="AA405" i="8"/>
  <c r="U406" i="8"/>
  <c r="V406" i="8"/>
  <c r="W406" i="8"/>
  <c r="X406" i="8"/>
  <c r="Y406" i="8"/>
  <c r="Z406" i="8"/>
  <c r="AA406" i="8"/>
  <c r="U407" i="8"/>
  <c r="V407" i="8"/>
  <c r="W407" i="8"/>
  <c r="X407" i="8"/>
  <c r="Y407" i="8"/>
  <c r="Z407" i="8"/>
  <c r="AA407" i="8"/>
  <c r="U408" i="8"/>
  <c r="V408" i="8"/>
  <c r="W408" i="8"/>
  <c r="X408" i="8"/>
  <c r="Y408" i="8"/>
  <c r="Z408" i="8"/>
  <c r="AA408" i="8"/>
  <c r="U409" i="8"/>
  <c r="V409" i="8"/>
  <c r="W409" i="8"/>
  <c r="X409" i="8"/>
  <c r="Y409" i="8"/>
  <c r="Z409" i="8"/>
  <c r="AA409" i="8"/>
  <c r="U410" i="8"/>
  <c r="V410" i="8"/>
  <c r="W410" i="8"/>
  <c r="X410" i="8"/>
  <c r="Y410" i="8"/>
  <c r="Z410" i="8"/>
  <c r="AA410" i="8"/>
  <c r="U508" i="8"/>
  <c r="V508" i="8"/>
  <c r="W508" i="8"/>
  <c r="X508" i="8"/>
  <c r="Y508" i="8"/>
  <c r="Z508" i="8"/>
  <c r="AA508" i="8"/>
  <c r="U509" i="8"/>
  <c r="V509" i="8"/>
  <c r="W509" i="8"/>
  <c r="X509" i="8"/>
  <c r="Y509" i="8"/>
  <c r="Z509" i="8"/>
  <c r="AA509" i="8"/>
  <c r="U510" i="8"/>
  <c r="V510" i="8"/>
  <c r="W510" i="8"/>
  <c r="X510" i="8"/>
  <c r="Y510" i="8"/>
  <c r="Z510" i="8"/>
  <c r="AA510" i="8"/>
  <c r="U511" i="8"/>
  <c r="V511" i="8"/>
  <c r="W511" i="8"/>
  <c r="X511" i="8"/>
  <c r="Y511" i="8"/>
  <c r="Z511" i="8"/>
  <c r="AA511" i="8"/>
  <c r="U512" i="8"/>
  <c r="V512" i="8"/>
  <c r="W512" i="8"/>
  <c r="X512" i="8"/>
  <c r="Y512" i="8"/>
  <c r="Z512" i="8"/>
  <c r="AA512" i="8"/>
  <c r="U513" i="8"/>
  <c r="V513" i="8"/>
  <c r="W513" i="8"/>
  <c r="X513" i="8"/>
  <c r="Y513" i="8"/>
  <c r="Z513" i="8"/>
  <c r="AA513" i="8"/>
  <c r="U514" i="8"/>
  <c r="V514" i="8"/>
  <c r="W514" i="8"/>
  <c r="X514" i="8"/>
  <c r="Y514" i="8"/>
  <c r="Z514" i="8"/>
  <c r="AA514" i="8"/>
  <c r="U515" i="8"/>
  <c r="V515" i="8"/>
  <c r="W515" i="8"/>
  <c r="X515" i="8"/>
  <c r="Y515" i="8"/>
  <c r="Z515" i="8"/>
  <c r="AA515" i="8"/>
  <c r="U516" i="8"/>
  <c r="V516" i="8"/>
  <c r="W516" i="8"/>
  <c r="X516" i="8"/>
  <c r="Y516" i="8"/>
  <c r="Z516" i="8"/>
  <c r="AA516" i="8"/>
  <c r="U517" i="8"/>
  <c r="V517" i="8"/>
  <c r="W517" i="8"/>
  <c r="X517" i="8"/>
  <c r="Y517" i="8"/>
  <c r="Z517" i="8"/>
  <c r="AA517" i="8"/>
  <c r="U518" i="8"/>
  <c r="V518" i="8"/>
  <c r="W518" i="8"/>
  <c r="X518" i="8"/>
  <c r="Y518" i="8"/>
  <c r="Z518" i="8"/>
  <c r="AA518" i="8"/>
  <c r="U519" i="8"/>
  <c r="V519" i="8"/>
  <c r="W519" i="8"/>
  <c r="X519" i="8"/>
  <c r="Y519" i="8"/>
  <c r="Z519" i="8"/>
  <c r="AA519" i="8"/>
  <c r="U520" i="8"/>
  <c r="V520" i="8"/>
  <c r="W520" i="8"/>
  <c r="X520" i="8"/>
  <c r="Y520" i="8"/>
  <c r="Z520" i="8"/>
  <c r="AA520" i="8"/>
  <c r="U521" i="8"/>
  <c r="V521" i="8"/>
  <c r="W521" i="8"/>
  <c r="X521" i="8"/>
  <c r="Y521" i="8"/>
  <c r="Z521" i="8"/>
  <c r="AA521" i="8"/>
  <c r="U522" i="8"/>
  <c r="V522" i="8"/>
  <c r="W522" i="8"/>
  <c r="X522" i="8"/>
  <c r="Y522" i="8"/>
  <c r="Z522" i="8"/>
  <c r="AA522" i="8"/>
  <c r="U523" i="8"/>
  <c r="V523" i="8"/>
  <c r="W523" i="8"/>
  <c r="X523" i="8"/>
  <c r="Y523" i="8"/>
  <c r="Z523" i="8"/>
  <c r="AA523" i="8"/>
  <c r="U524" i="8"/>
  <c r="V524" i="8"/>
  <c r="W524" i="8"/>
  <c r="X524" i="8"/>
  <c r="Y524" i="8"/>
  <c r="Z524" i="8"/>
  <c r="AA524" i="8"/>
  <c r="U525" i="8"/>
  <c r="V525" i="8"/>
  <c r="W525" i="8"/>
  <c r="X525" i="8"/>
  <c r="Y525" i="8"/>
  <c r="Z525" i="8"/>
  <c r="AA525" i="8"/>
  <c r="U526" i="8"/>
  <c r="V526" i="8"/>
  <c r="W526" i="8"/>
  <c r="X526" i="8"/>
  <c r="Y526" i="8"/>
  <c r="Z526" i="8"/>
  <c r="AA526" i="8"/>
  <c r="U527" i="8"/>
  <c r="V527" i="8"/>
  <c r="W527" i="8"/>
  <c r="X527" i="8"/>
  <c r="Y527" i="8"/>
  <c r="Z527" i="8"/>
  <c r="AA527" i="8"/>
  <c r="U528" i="8"/>
  <c r="V528" i="8"/>
  <c r="W528" i="8"/>
  <c r="X528" i="8"/>
  <c r="Y528" i="8"/>
  <c r="Z528" i="8"/>
  <c r="AA528" i="8"/>
  <c r="U529" i="8"/>
  <c r="V529" i="8"/>
  <c r="W529" i="8"/>
  <c r="X529" i="8"/>
  <c r="Y529" i="8"/>
  <c r="Z529" i="8"/>
  <c r="AA529" i="8"/>
  <c r="U530" i="8"/>
  <c r="V530" i="8"/>
  <c r="W530" i="8"/>
  <c r="X530" i="8"/>
  <c r="Y530" i="8"/>
  <c r="Z530" i="8"/>
  <c r="AA530" i="8"/>
  <c r="U531" i="8"/>
  <c r="V531" i="8"/>
  <c r="W531" i="8"/>
  <c r="X531" i="8"/>
  <c r="Y531" i="8"/>
  <c r="Z531" i="8"/>
  <c r="AA531" i="8"/>
  <c r="U532" i="8"/>
  <c r="V532" i="8"/>
  <c r="W532" i="8"/>
  <c r="X532" i="8"/>
  <c r="Y532" i="8"/>
  <c r="Z532" i="8"/>
  <c r="AA532" i="8"/>
  <c r="U585" i="8"/>
  <c r="V585" i="8"/>
  <c r="W585" i="8"/>
  <c r="X585" i="8"/>
  <c r="Y585" i="8"/>
  <c r="Z585" i="8"/>
  <c r="AA585" i="8"/>
  <c r="U586" i="8"/>
  <c r="V586" i="8"/>
  <c r="W586" i="8"/>
  <c r="X586" i="8"/>
  <c r="Y586" i="8"/>
  <c r="Z586" i="8"/>
  <c r="AA586" i="8"/>
  <c r="U587" i="8"/>
  <c r="V587" i="8"/>
  <c r="W587" i="8"/>
  <c r="X587" i="8"/>
  <c r="Y587" i="8"/>
  <c r="Z587" i="8"/>
  <c r="AA587" i="8"/>
  <c r="U588" i="8"/>
  <c r="V588" i="8"/>
  <c r="W588" i="8"/>
  <c r="X588" i="8"/>
  <c r="Y588" i="8"/>
  <c r="Z588" i="8"/>
  <c r="AA588" i="8"/>
  <c r="U589" i="8"/>
  <c r="V589" i="8"/>
  <c r="W589" i="8"/>
  <c r="X589" i="8"/>
  <c r="Y589" i="8"/>
  <c r="Z589" i="8"/>
  <c r="AA589" i="8"/>
  <c r="U590" i="8"/>
  <c r="V590" i="8"/>
  <c r="W590" i="8"/>
  <c r="X590" i="8"/>
  <c r="Y590" i="8"/>
  <c r="Z590" i="8"/>
  <c r="AA590" i="8"/>
  <c r="U591" i="8"/>
  <c r="V591" i="8"/>
  <c r="W591" i="8"/>
  <c r="X591" i="8"/>
  <c r="Y591" i="8"/>
  <c r="Z591" i="8"/>
  <c r="AA591" i="8"/>
  <c r="U592" i="8"/>
  <c r="V592" i="8"/>
  <c r="W592" i="8"/>
  <c r="X592" i="8"/>
  <c r="Y592" i="8"/>
  <c r="Z592" i="8"/>
  <c r="AA592" i="8"/>
  <c r="U593" i="8"/>
  <c r="V593" i="8"/>
  <c r="W593" i="8"/>
  <c r="X593" i="8"/>
  <c r="Y593" i="8"/>
  <c r="Z593" i="8"/>
  <c r="AA593" i="8"/>
  <c r="U594" i="8"/>
  <c r="V594" i="8"/>
  <c r="W594" i="8"/>
  <c r="X594" i="8"/>
  <c r="Y594" i="8"/>
  <c r="Z594" i="8"/>
  <c r="AA594" i="8"/>
  <c r="U595" i="8"/>
  <c r="V595" i="8"/>
  <c r="W595" i="8"/>
  <c r="X595" i="8"/>
  <c r="Y595" i="8"/>
  <c r="Z595" i="8"/>
  <c r="AA595" i="8"/>
  <c r="U596" i="8"/>
  <c r="V596" i="8"/>
  <c r="W596" i="8"/>
  <c r="X596" i="8"/>
  <c r="Y596" i="8"/>
  <c r="Z596" i="8"/>
  <c r="AA596" i="8"/>
  <c r="U597" i="8"/>
  <c r="V597" i="8"/>
  <c r="W597" i="8"/>
  <c r="X597" i="8"/>
  <c r="Y597" i="8"/>
  <c r="Z597" i="8"/>
  <c r="AA597" i="8"/>
  <c r="U598" i="8"/>
  <c r="V598" i="8"/>
  <c r="W598" i="8"/>
  <c r="X598" i="8"/>
  <c r="Y598" i="8"/>
  <c r="Z598" i="8"/>
  <c r="AA598" i="8"/>
  <c r="U599" i="8"/>
  <c r="V599" i="8"/>
  <c r="W599" i="8"/>
  <c r="X599" i="8"/>
  <c r="Y599" i="8"/>
  <c r="Z599" i="8"/>
  <c r="AA599" i="8"/>
  <c r="U600" i="8"/>
  <c r="V600" i="8"/>
  <c r="W600" i="8"/>
  <c r="X600" i="8"/>
  <c r="Y600" i="8"/>
  <c r="Z600" i="8"/>
  <c r="AA600" i="8"/>
  <c r="U601" i="8"/>
  <c r="V601" i="8"/>
  <c r="W601" i="8"/>
  <c r="X601" i="8"/>
  <c r="Y601" i="8"/>
  <c r="Z601" i="8"/>
  <c r="AA601" i="8"/>
  <c r="U602" i="8"/>
  <c r="V602" i="8"/>
  <c r="W602" i="8"/>
  <c r="X602" i="8"/>
  <c r="Y602" i="8"/>
  <c r="Z602" i="8"/>
  <c r="AA602" i="8"/>
  <c r="U603" i="8"/>
  <c r="V603" i="8"/>
  <c r="W603" i="8"/>
  <c r="X603" i="8"/>
  <c r="Y603" i="8"/>
  <c r="Z603" i="8"/>
  <c r="AA603" i="8"/>
  <c r="U604" i="8"/>
  <c r="V604" i="8"/>
  <c r="W604" i="8"/>
  <c r="X604" i="8"/>
  <c r="Y604" i="8"/>
  <c r="Z604" i="8"/>
  <c r="AA604" i="8"/>
  <c r="U605" i="8"/>
  <c r="V605" i="8"/>
  <c r="W605" i="8"/>
  <c r="X605" i="8"/>
  <c r="Y605" i="8"/>
  <c r="Z605" i="8"/>
  <c r="AA605" i="8"/>
  <c r="U606" i="8"/>
  <c r="V606" i="8"/>
  <c r="W606" i="8"/>
  <c r="X606" i="8"/>
  <c r="Y606" i="8"/>
  <c r="Z606" i="8"/>
  <c r="AA606" i="8"/>
  <c r="U607" i="8"/>
  <c r="V607" i="8"/>
  <c r="W607" i="8"/>
  <c r="X607" i="8"/>
  <c r="Y607" i="8"/>
  <c r="Z607" i="8"/>
  <c r="AA607" i="8"/>
  <c r="U609" i="8"/>
  <c r="V609" i="8"/>
  <c r="W609" i="8"/>
  <c r="X609" i="8"/>
  <c r="Y609" i="8"/>
  <c r="Z609" i="8"/>
  <c r="AA609" i="8"/>
  <c r="U610" i="8"/>
  <c r="V610" i="8"/>
  <c r="W610" i="8"/>
  <c r="X610" i="8"/>
  <c r="Y610" i="8"/>
  <c r="Z610" i="8"/>
  <c r="AA610" i="8"/>
  <c r="U611" i="8"/>
  <c r="V611" i="8"/>
  <c r="W611" i="8"/>
  <c r="X611" i="8"/>
  <c r="Y611" i="8"/>
  <c r="Z611" i="8"/>
  <c r="AA611" i="8"/>
  <c r="U612" i="8"/>
  <c r="V612" i="8"/>
  <c r="W612" i="8"/>
  <c r="X612" i="8"/>
  <c r="Y612" i="8"/>
  <c r="Z612" i="8"/>
  <c r="AA612" i="8"/>
  <c r="U613" i="8"/>
  <c r="V613" i="8"/>
  <c r="W613" i="8"/>
  <c r="X613" i="8"/>
  <c r="Y613" i="8"/>
  <c r="Z613" i="8"/>
  <c r="AA613" i="8"/>
  <c r="U614" i="8"/>
  <c r="V614" i="8"/>
  <c r="W614" i="8"/>
  <c r="X614" i="8"/>
  <c r="Y614" i="8"/>
  <c r="Z614" i="8"/>
  <c r="AA614" i="8"/>
  <c r="U615" i="8"/>
  <c r="V615" i="8"/>
  <c r="W615" i="8"/>
  <c r="X615" i="8"/>
  <c r="Y615" i="8"/>
  <c r="Z615" i="8"/>
  <c r="AA615" i="8"/>
  <c r="U616" i="8"/>
  <c r="V616" i="8"/>
  <c r="W616" i="8"/>
  <c r="X616" i="8"/>
  <c r="Y616" i="8"/>
  <c r="Z616" i="8"/>
  <c r="AA616" i="8"/>
  <c r="U617" i="8"/>
  <c r="V617" i="8"/>
  <c r="W617" i="8"/>
  <c r="X617" i="8"/>
  <c r="Y617" i="8"/>
  <c r="Z617" i="8"/>
  <c r="AA617" i="8"/>
  <c r="U618" i="8"/>
  <c r="V618" i="8"/>
  <c r="W618" i="8"/>
  <c r="X618" i="8"/>
  <c r="Y618" i="8"/>
  <c r="Z618" i="8"/>
  <c r="AA618" i="8"/>
  <c r="U619" i="8"/>
  <c r="V619" i="8"/>
  <c r="W619" i="8"/>
  <c r="X619" i="8"/>
  <c r="Y619" i="8"/>
  <c r="Z619" i="8"/>
  <c r="AA619" i="8"/>
  <c r="U620" i="8"/>
  <c r="V620" i="8"/>
  <c r="W620" i="8"/>
  <c r="X620" i="8"/>
  <c r="Y620" i="8"/>
  <c r="Z620" i="8"/>
  <c r="AA620" i="8"/>
  <c r="U621" i="8"/>
  <c r="V621" i="8"/>
  <c r="W621" i="8"/>
  <c r="X621" i="8"/>
  <c r="Y621" i="8"/>
  <c r="Z621" i="8"/>
  <c r="AA621" i="8"/>
  <c r="U622" i="8"/>
  <c r="V622" i="8"/>
  <c r="W622" i="8"/>
  <c r="X622" i="8"/>
  <c r="Y622" i="8"/>
  <c r="Z622" i="8"/>
  <c r="AA622" i="8"/>
  <c r="U623" i="8"/>
  <c r="V623" i="8"/>
  <c r="W623" i="8"/>
  <c r="X623" i="8"/>
  <c r="Y623" i="8"/>
  <c r="Z623" i="8"/>
  <c r="AA623" i="8"/>
  <c r="U624" i="8"/>
  <c r="V624" i="8"/>
  <c r="W624" i="8"/>
  <c r="X624" i="8"/>
  <c r="Y624" i="8"/>
  <c r="Z624" i="8"/>
  <c r="AA624" i="8"/>
  <c r="U625" i="8"/>
  <c r="V625" i="8"/>
  <c r="W625" i="8"/>
  <c r="X625" i="8"/>
  <c r="Y625" i="8"/>
  <c r="Z625" i="8"/>
  <c r="AA625" i="8"/>
  <c r="U626" i="8"/>
  <c r="V626" i="8"/>
  <c r="W626" i="8"/>
  <c r="X626" i="8"/>
  <c r="Y626" i="8"/>
  <c r="Z626" i="8"/>
  <c r="AA626" i="8"/>
  <c r="U627" i="8"/>
  <c r="V627" i="8"/>
  <c r="W627" i="8"/>
  <c r="X627" i="8"/>
  <c r="Y627" i="8"/>
  <c r="Z627" i="8"/>
  <c r="AA627" i="8"/>
  <c r="U628" i="8"/>
  <c r="V628" i="8"/>
  <c r="W628" i="8"/>
  <c r="X628" i="8"/>
  <c r="Y628" i="8"/>
  <c r="Z628" i="8"/>
  <c r="AA628" i="8"/>
  <c r="U629" i="8"/>
  <c r="V629" i="8"/>
  <c r="W629" i="8"/>
  <c r="X629" i="8"/>
  <c r="Y629" i="8"/>
  <c r="Z629" i="8"/>
  <c r="AA629" i="8"/>
  <c r="U630" i="8"/>
  <c r="V630" i="8"/>
  <c r="W630" i="8"/>
  <c r="X630" i="8"/>
  <c r="Y630" i="8"/>
  <c r="Z630" i="8"/>
  <c r="AA630" i="8"/>
  <c r="U631" i="8"/>
  <c r="V631" i="8"/>
  <c r="W631" i="8"/>
  <c r="X631" i="8"/>
  <c r="Y631" i="8"/>
  <c r="Z631" i="8"/>
  <c r="AA631" i="8"/>
  <c r="U632" i="8"/>
  <c r="V632" i="8"/>
  <c r="W632" i="8"/>
  <c r="X632" i="8"/>
  <c r="Y632" i="8"/>
  <c r="Z632" i="8"/>
  <c r="AA632" i="8"/>
  <c r="U634" i="8"/>
  <c r="V634" i="8"/>
  <c r="W634" i="8"/>
  <c r="X634" i="8"/>
  <c r="Y634" i="8"/>
  <c r="Z634" i="8"/>
  <c r="AA634" i="8"/>
  <c r="U635" i="8"/>
  <c r="V635" i="8"/>
  <c r="W635" i="8"/>
  <c r="X635" i="8"/>
  <c r="Y635" i="8"/>
  <c r="Z635" i="8"/>
  <c r="AA635" i="8"/>
  <c r="U636" i="8"/>
  <c r="V636" i="8"/>
  <c r="W636" i="8"/>
  <c r="X636" i="8"/>
  <c r="Y636" i="8"/>
  <c r="Z636" i="8"/>
  <c r="AA636" i="8"/>
  <c r="U637" i="8"/>
  <c r="V637" i="8"/>
  <c r="W637" i="8"/>
  <c r="X637" i="8"/>
  <c r="Y637" i="8"/>
  <c r="Z637" i="8"/>
  <c r="AA637" i="8"/>
  <c r="U638" i="8"/>
  <c r="V638" i="8"/>
  <c r="W638" i="8"/>
  <c r="X638" i="8"/>
  <c r="Y638" i="8"/>
  <c r="Z638" i="8"/>
  <c r="AA638" i="8"/>
  <c r="U639" i="8"/>
  <c r="V639" i="8"/>
  <c r="W639" i="8"/>
  <c r="X639" i="8"/>
  <c r="Y639" i="8"/>
  <c r="Z639" i="8"/>
  <c r="AA639" i="8"/>
  <c r="U640" i="8"/>
  <c r="V640" i="8"/>
  <c r="W640" i="8"/>
  <c r="X640" i="8"/>
  <c r="Y640" i="8"/>
  <c r="Z640" i="8"/>
  <c r="AA640" i="8"/>
  <c r="U641" i="8"/>
  <c r="V641" i="8"/>
  <c r="W641" i="8"/>
  <c r="X641" i="8"/>
  <c r="Y641" i="8"/>
  <c r="Z641" i="8"/>
  <c r="AA641" i="8"/>
  <c r="U642" i="8"/>
  <c r="V642" i="8"/>
  <c r="W642" i="8"/>
  <c r="X642" i="8"/>
  <c r="Y642" i="8"/>
  <c r="Z642" i="8"/>
  <c r="AA642" i="8"/>
  <c r="U643" i="8"/>
  <c r="V643" i="8"/>
  <c r="W643" i="8"/>
  <c r="X643" i="8"/>
  <c r="Y643" i="8"/>
  <c r="Z643" i="8"/>
  <c r="AA643" i="8"/>
  <c r="U644" i="8"/>
  <c r="V644" i="8"/>
  <c r="W644" i="8"/>
  <c r="X644" i="8"/>
  <c r="Y644" i="8"/>
  <c r="Z644" i="8"/>
  <c r="AA644" i="8"/>
  <c r="U645" i="8"/>
  <c r="V645" i="8"/>
  <c r="W645" i="8"/>
  <c r="X645" i="8"/>
  <c r="Y645" i="8"/>
  <c r="Z645" i="8"/>
  <c r="AA645" i="8"/>
  <c r="U646" i="8"/>
  <c r="V646" i="8"/>
  <c r="W646" i="8"/>
  <c r="X646" i="8"/>
  <c r="Y646" i="8"/>
  <c r="Z646" i="8"/>
  <c r="AA646" i="8"/>
  <c r="U647" i="8"/>
  <c r="V647" i="8"/>
  <c r="W647" i="8"/>
  <c r="X647" i="8"/>
  <c r="Y647" i="8"/>
  <c r="Z647" i="8"/>
  <c r="AA647" i="8"/>
  <c r="U648" i="8"/>
  <c r="V648" i="8"/>
  <c r="W648" i="8"/>
  <c r="X648" i="8"/>
  <c r="Y648" i="8"/>
  <c r="Z648" i="8"/>
  <c r="AA648" i="8"/>
  <c r="U649" i="8"/>
  <c r="V649" i="8"/>
  <c r="W649" i="8"/>
  <c r="X649" i="8"/>
  <c r="Y649" i="8"/>
  <c r="Z649" i="8"/>
  <c r="AA649" i="8"/>
  <c r="U650" i="8"/>
  <c r="V650" i="8"/>
  <c r="W650" i="8"/>
  <c r="X650" i="8"/>
  <c r="Y650" i="8"/>
  <c r="Z650" i="8"/>
  <c r="AA650" i="8"/>
  <c r="U651" i="8"/>
  <c r="V651" i="8"/>
  <c r="W651" i="8"/>
  <c r="X651" i="8"/>
  <c r="Y651" i="8"/>
  <c r="Z651" i="8"/>
  <c r="AA651" i="8"/>
  <c r="U652" i="8"/>
  <c r="V652" i="8"/>
  <c r="W652" i="8"/>
  <c r="X652" i="8"/>
  <c r="Y652" i="8"/>
  <c r="Z652" i="8"/>
  <c r="AA652" i="8"/>
  <c r="U653" i="8"/>
  <c r="V653" i="8"/>
  <c r="W653" i="8"/>
  <c r="X653" i="8"/>
  <c r="Y653" i="8"/>
  <c r="Z653" i="8"/>
  <c r="AA653" i="8"/>
  <c r="U654" i="8"/>
  <c r="V654" i="8"/>
  <c r="W654" i="8"/>
  <c r="X654" i="8"/>
  <c r="Y654" i="8"/>
  <c r="Z654" i="8"/>
  <c r="AA654" i="8"/>
  <c r="U655" i="8"/>
  <c r="V655" i="8"/>
  <c r="W655" i="8"/>
  <c r="X655" i="8"/>
  <c r="Y655" i="8"/>
  <c r="Z655" i="8"/>
  <c r="AA655" i="8"/>
  <c r="U656" i="8"/>
  <c r="V656" i="8"/>
  <c r="W656" i="8"/>
  <c r="X656" i="8"/>
  <c r="Y656" i="8"/>
  <c r="Z656" i="8"/>
  <c r="AA656" i="8"/>
  <c r="U657" i="8"/>
  <c r="V657" i="8"/>
  <c r="W657" i="8"/>
  <c r="X657" i="8"/>
  <c r="Y657" i="8"/>
  <c r="Z657" i="8"/>
  <c r="AA657" i="8"/>
  <c r="U658" i="8"/>
  <c r="V658" i="8"/>
  <c r="W658" i="8"/>
  <c r="X658" i="8"/>
  <c r="Y658" i="8"/>
  <c r="Z658" i="8"/>
  <c r="AA658" i="8"/>
  <c r="U659" i="8"/>
  <c r="V659" i="8"/>
  <c r="W659" i="8"/>
  <c r="X659" i="8"/>
  <c r="Y659" i="8"/>
  <c r="Z659" i="8"/>
  <c r="AA659" i="8"/>
  <c r="U660" i="8"/>
  <c r="V660" i="8"/>
  <c r="W660" i="8"/>
  <c r="X660" i="8"/>
  <c r="Y660" i="8"/>
  <c r="Z660" i="8"/>
  <c r="AA660" i="8"/>
  <c r="U92" i="8"/>
  <c r="V92" i="8"/>
  <c r="W92" i="8"/>
  <c r="X92" i="8"/>
  <c r="Y92" i="8"/>
  <c r="Z92" i="8"/>
  <c r="AA92" i="8"/>
  <c r="U91" i="8"/>
  <c r="V91" i="8"/>
  <c r="W91" i="8"/>
  <c r="X91" i="8"/>
  <c r="Y91" i="8"/>
  <c r="Z91" i="8"/>
  <c r="AA91" i="8"/>
  <c r="U90" i="8"/>
  <c r="V90" i="8"/>
  <c r="W90" i="8"/>
  <c r="X90" i="8"/>
  <c r="Y90" i="8"/>
  <c r="Z90" i="8"/>
  <c r="AA90" i="8"/>
  <c r="U89" i="8"/>
  <c r="V89" i="8"/>
  <c r="W89" i="8"/>
  <c r="X89" i="8"/>
  <c r="Y89" i="8"/>
  <c r="Z89" i="8"/>
  <c r="AA89" i="8"/>
  <c r="U88" i="8"/>
  <c r="V88" i="8"/>
  <c r="W88" i="8"/>
  <c r="X88" i="8"/>
  <c r="Y88" i="8"/>
  <c r="Z88" i="8"/>
  <c r="AA88" i="8"/>
  <c r="U87" i="8"/>
  <c r="V87" i="8"/>
  <c r="W87" i="8"/>
  <c r="X87" i="8"/>
  <c r="Y87" i="8"/>
  <c r="Z87" i="8"/>
  <c r="AA87" i="8"/>
  <c r="U86" i="8"/>
  <c r="V86" i="8"/>
  <c r="W86" i="8"/>
  <c r="X86" i="8"/>
  <c r="Y86" i="8"/>
  <c r="Z86" i="8"/>
  <c r="AA86" i="8"/>
  <c r="U85" i="8"/>
  <c r="V85" i="8"/>
  <c r="W85" i="8"/>
  <c r="X85" i="8"/>
  <c r="Y85" i="8"/>
  <c r="Z85" i="8"/>
  <c r="AA85" i="8"/>
  <c r="U84" i="8"/>
  <c r="V84" i="8"/>
  <c r="W84" i="8"/>
  <c r="X84" i="8"/>
  <c r="Y84" i="8"/>
  <c r="Z84" i="8"/>
  <c r="AA84" i="8"/>
  <c r="U83" i="8"/>
  <c r="V83" i="8"/>
  <c r="W83" i="8"/>
  <c r="X83" i="8"/>
  <c r="Y83" i="8"/>
  <c r="Z83" i="8"/>
  <c r="AA83" i="8"/>
  <c r="U82" i="8"/>
  <c r="V82" i="8"/>
  <c r="W82" i="8"/>
  <c r="X82" i="8"/>
  <c r="Y82" i="8"/>
  <c r="Z82" i="8"/>
  <c r="AA82" i="8"/>
  <c r="U81" i="8"/>
  <c r="V81" i="8"/>
  <c r="W81" i="8"/>
  <c r="X81" i="8"/>
  <c r="Y81" i="8"/>
  <c r="Z81" i="8"/>
  <c r="AA81" i="8"/>
  <c r="U80" i="8"/>
  <c r="V80" i="8"/>
  <c r="W80" i="8"/>
  <c r="X80" i="8"/>
  <c r="Y80" i="8"/>
  <c r="Z80" i="8"/>
  <c r="AA80" i="8"/>
  <c r="AA93" i="8"/>
  <c r="Z93" i="8"/>
  <c r="Y93" i="8"/>
  <c r="X93" i="8"/>
  <c r="W93" i="8"/>
  <c r="V93" i="8"/>
  <c r="U93" i="8"/>
  <c r="U57" i="8"/>
  <c r="V57" i="8"/>
  <c r="W57" i="8"/>
  <c r="X57" i="8"/>
  <c r="Y57" i="8"/>
  <c r="Z57" i="8"/>
  <c r="AA57" i="8"/>
  <c r="U58" i="8"/>
  <c r="V58" i="8"/>
  <c r="W58" i="8"/>
  <c r="X58" i="8"/>
  <c r="Y58" i="8"/>
  <c r="Z58" i="8"/>
  <c r="AA58" i="8"/>
  <c r="U59" i="8"/>
  <c r="V59" i="8"/>
  <c r="W59" i="8"/>
  <c r="X59" i="8"/>
  <c r="Y59" i="8"/>
  <c r="Z59" i="8"/>
  <c r="AA59" i="8"/>
  <c r="U60" i="8"/>
  <c r="V60" i="8"/>
  <c r="W60" i="8"/>
  <c r="X60" i="8"/>
  <c r="Y60" i="8"/>
  <c r="Z60" i="8"/>
  <c r="AA60" i="8"/>
  <c r="U61" i="8"/>
  <c r="V61" i="8"/>
  <c r="W61" i="8"/>
  <c r="X61" i="8"/>
  <c r="Y61" i="8"/>
  <c r="Z61" i="8"/>
  <c r="AA61" i="8"/>
  <c r="U62" i="8"/>
  <c r="V62" i="8"/>
  <c r="W62" i="8"/>
  <c r="X62" i="8"/>
  <c r="Y62" i="8"/>
  <c r="Z62" i="8"/>
  <c r="AA62" i="8"/>
  <c r="U63" i="8"/>
  <c r="V63" i="8"/>
  <c r="W63" i="8"/>
  <c r="X63" i="8"/>
  <c r="Y63" i="8"/>
  <c r="Z63" i="8"/>
  <c r="AA63" i="8"/>
  <c r="U64" i="8"/>
  <c r="V64" i="8"/>
  <c r="W64" i="8"/>
  <c r="X64" i="8"/>
  <c r="Y64" i="8"/>
  <c r="Z64" i="8"/>
  <c r="AA64" i="8"/>
  <c r="U65" i="8"/>
  <c r="V65" i="8"/>
  <c r="W65" i="8"/>
  <c r="X65" i="8"/>
  <c r="Y65" i="8"/>
  <c r="Z65" i="8"/>
  <c r="AA65" i="8"/>
  <c r="U66" i="8"/>
  <c r="V66" i="8"/>
  <c r="W66" i="8"/>
  <c r="X66" i="8"/>
  <c r="Y66" i="8"/>
  <c r="Z66" i="8"/>
  <c r="AA66" i="8"/>
  <c r="U67" i="8"/>
  <c r="V67" i="8"/>
  <c r="W67" i="8"/>
  <c r="X67" i="8"/>
  <c r="Y67" i="8"/>
  <c r="Z67" i="8"/>
  <c r="AA67" i="8"/>
  <c r="U68" i="8"/>
  <c r="V68" i="8"/>
  <c r="W68" i="8"/>
  <c r="X68" i="8"/>
  <c r="Y68" i="8"/>
  <c r="Z68" i="8"/>
  <c r="AA68" i="8"/>
  <c r="U69" i="8"/>
  <c r="V69" i="8"/>
  <c r="W69" i="8"/>
  <c r="X69" i="8"/>
  <c r="Y69" i="8"/>
  <c r="Z69" i="8"/>
  <c r="AA69" i="8"/>
  <c r="U70" i="8"/>
  <c r="V70" i="8"/>
  <c r="W70" i="8"/>
  <c r="X70" i="8"/>
  <c r="Y70" i="8"/>
  <c r="Z70" i="8"/>
  <c r="AA70" i="8"/>
  <c r="U71" i="8"/>
  <c r="V71" i="8"/>
  <c r="W71" i="8"/>
  <c r="X71" i="8"/>
  <c r="Y71" i="8"/>
  <c r="Z71" i="8"/>
  <c r="AA71" i="8"/>
  <c r="U72" i="8"/>
  <c r="V72" i="8"/>
  <c r="W72" i="8"/>
  <c r="X72" i="8"/>
  <c r="Y72" i="8"/>
  <c r="Z72" i="8"/>
  <c r="AA72" i="8"/>
  <c r="U73" i="8"/>
  <c r="V73" i="8"/>
  <c r="W73" i="8"/>
  <c r="X73" i="8"/>
  <c r="Y73" i="8"/>
  <c r="Z73" i="8"/>
  <c r="AA73" i="8"/>
  <c r="U74" i="8"/>
  <c r="V74" i="8"/>
  <c r="W74" i="8"/>
  <c r="X74" i="8"/>
  <c r="Y74" i="8"/>
  <c r="Z74" i="8"/>
  <c r="AA74" i="8"/>
  <c r="U75" i="8"/>
  <c r="V75" i="8"/>
  <c r="W75" i="8"/>
  <c r="X75" i="8"/>
  <c r="Y75" i="8"/>
  <c r="Z75" i="8"/>
  <c r="AA75" i="8"/>
  <c r="U76" i="8"/>
  <c r="V76" i="8"/>
  <c r="W76" i="8"/>
  <c r="X76" i="8"/>
  <c r="Y76" i="8"/>
  <c r="Z76" i="8"/>
  <c r="AA76" i="8"/>
  <c r="U77" i="8"/>
  <c r="V77" i="8"/>
  <c r="W77" i="8"/>
  <c r="X77" i="8"/>
  <c r="Y77" i="8"/>
  <c r="Z77" i="8"/>
  <c r="AA77" i="8"/>
  <c r="U78" i="8"/>
  <c r="V78" i="8"/>
  <c r="W78" i="8"/>
  <c r="X78" i="8"/>
  <c r="Y78" i="8"/>
  <c r="Z78" i="8"/>
  <c r="AA78" i="8"/>
  <c r="AA56" i="8"/>
  <c r="Z56" i="8"/>
  <c r="Y56" i="8"/>
  <c r="X56" i="8"/>
  <c r="W56" i="8"/>
  <c r="V56" i="8"/>
  <c r="U56" i="8"/>
  <c r="AP593" i="8" l="1"/>
  <c r="AP652" i="8"/>
  <c r="AP636" i="8"/>
  <c r="AP619" i="8"/>
  <c r="AP602" i="8"/>
  <c r="AP586" i="8"/>
  <c r="AP518" i="8"/>
  <c r="AP659" i="8"/>
  <c r="AP610" i="8"/>
  <c r="AP645" i="8"/>
  <c r="AP628" i="8"/>
  <c r="AP612" i="8"/>
  <c r="AP595" i="8"/>
  <c r="AP527" i="8"/>
  <c r="AP511" i="8"/>
  <c r="AP656" i="8"/>
  <c r="AP640" i="8"/>
  <c r="AP623" i="8"/>
  <c r="AP606" i="8"/>
  <c r="AP522" i="8"/>
  <c r="AP647" i="8"/>
  <c r="AP630" i="8"/>
  <c r="AP614" i="8"/>
  <c r="AP597" i="8"/>
  <c r="AP513" i="8"/>
  <c r="AP599" i="8"/>
  <c r="AP658" i="8"/>
  <c r="AP642" i="8"/>
  <c r="AP625" i="8"/>
  <c r="AP609" i="8"/>
  <c r="AP592" i="8"/>
  <c r="AP524" i="8"/>
  <c r="AP508" i="8"/>
  <c r="AP590" i="8"/>
  <c r="AP531" i="8"/>
  <c r="AP515" i="8"/>
  <c r="AP651" i="8"/>
  <c r="AP635" i="8"/>
  <c r="AP618" i="8"/>
  <c r="AP601" i="8"/>
  <c r="AP585" i="8"/>
  <c r="AP517" i="8"/>
  <c r="AP638" i="8"/>
  <c r="AP520" i="8"/>
  <c r="AP632" i="8"/>
  <c r="AP660" i="8"/>
  <c r="AP644" i="8"/>
  <c r="AP627" i="8"/>
  <c r="AP611" i="8"/>
  <c r="AP594" i="8"/>
  <c r="AP526" i="8"/>
  <c r="AP510" i="8"/>
  <c r="AP654" i="8"/>
  <c r="AP621" i="8"/>
  <c r="AP616" i="8"/>
  <c r="AP653" i="8"/>
  <c r="AP637" i="8"/>
  <c r="AP620" i="8"/>
  <c r="AP603" i="8"/>
  <c r="AP587" i="8"/>
  <c r="AP519" i="8"/>
  <c r="AP649" i="8"/>
  <c r="AP646" i="8"/>
  <c r="AP629" i="8"/>
  <c r="AP613" i="8"/>
  <c r="AP596" i="8"/>
  <c r="AP528" i="8"/>
  <c r="AP512" i="8"/>
  <c r="AP622" i="8"/>
  <c r="AP589" i="8"/>
  <c r="AP604" i="8"/>
  <c r="AP588" i="8"/>
  <c r="AP655" i="8"/>
  <c r="AP639" i="8"/>
  <c r="AP605" i="8"/>
  <c r="AP521" i="8"/>
  <c r="AP648" i="8"/>
  <c r="AP631" i="8"/>
  <c r="AP615" i="8"/>
  <c r="AP598" i="8"/>
  <c r="AP530" i="8"/>
  <c r="AP514" i="8"/>
  <c r="AP657" i="8"/>
  <c r="AP641" i="8"/>
  <c r="AP624" i="8"/>
  <c r="AP607" i="8"/>
  <c r="AP591" i="8"/>
  <c r="AP523" i="8"/>
  <c r="AP650" i="8"/>
  <c r="AP634" i="8"/>
  <c r="AP617" i="8"/>
  <c r="AP600" i="8"/>
  <c r="AP532" i="8"/>
  <c r="AP516" i="8"/>
  <c r="AP529" i="8"/>
  <c r="AP643" i="8"/>
  <c r="AP626" i="8"/>
  <c r="AP525" i="8"/>
  <c r="AP509" i="8"/>
  <c r="AD492" i="8"/>
  <c r="AR486" i="8"/>
  <c r="AQ429" i="8"/>
  <c r="AQ417" i="8"/>
  <c r="AQ456" i="8"/>
  <c r="AQ450" i="8"/>
  <c r="AR416" i="8"/>
  <c r="AR452" i="8"/>
  <c r="AQ449" i="8"/>
  <c r="AN412" i="8"/>
  <c r="AR412" i="8"/>
  <c r="AR443" i="8"/>
  <c r="AQ475" i="8"/>
  <c r="AO471" i="8"/>
  <c r="AR457" i="8"/>
  <c r="AQ480" i="8"/>
  <c r="AQ427" i="8"/>
  <c r="AR473" i="8"/>
  <c r="AR480" i="8"/>
  <c r="AQ473" i="8"/>
  <c r="AQ442" i="8"/>
  <c r="AR441" i="8"/>
  <c r="AQ478" i="8"/>
  <c r="AR448" i="8"/>
  <c r="AQ481" i="8"/>
  <c r="AD482" i="8"/>
  <c r="AR489" i="8"/>
  <c r="AR432" i="8"/>
  <c r="AQ472" i="8"/>
  <c r="AQ455" i="8"/>
  <c r="AN449" i="8"/>
  <c r="AQ432" i="8"/>
  <c r="AR455" i="8"/>
  <c r="AQ425" i="8"/>
  <c r="AR485" i="8"/>
  <c r="AR421" i="8"/>
  <c r="AQ491" i="8"/>
  <c r="AQ431" i="8"/>
  <c r="AQ430" i="8"/>
  <c r="AQ419" i="8"/>
  <c r="AR430" i="8"/>
  <c r="AR116" i="8"/>
  <c r="AQ437" i="8"/>
  <c r="AQ444" i="8"/>
  <c r="AR460" i="8"/>
  <c r="AQ443" i="8"/>
  <c r="AQ110" i="8"/>
  <c r="AR431" i="8"/>
  <c r="AR415" i="8"/>
  <c r="AR440" i="8"/>
  <c r="AR118" i="8"/>
  <c r="AR451" i="8"/>
  <c r="AQ488" i="8"/>
  <c r="AQ414" i="8"/>
  <c r="AQ439" i="8"/>
  <c r="AQ482" i="8"/>
  <c r="AQ458" i="8"/>
  <c r="AQ479" i="8"/>
  <c r="AQ463" i="8"/>
  <c r="AQ438" i="8"/>
  <c r="AM447" i="8"/>
  <c r="AQ415" i="8"/>
  <c r="AQ440" i="8"/>
  <c r="AQ451" i="8"/>
  <c r="AR488" i="8"/>
  <c r="AR414" i="8"/>
  <c r="AR482" i="8"/>
  <c r="AR458" i="8"/>
  <c r="AR479" i="8"/>
  <c r="AR463" i="8"/>
  <c r="AR438" i="8"/>
  <c r="AR423" i="8"/>
  <c r="AR108" i="8"/>
  <c r="AR483" i="8"/>
  <c r="AQ459" i="8"/>
  <c r="AQ426" i="8"/>
  <c r="AQ422" i="8"/>
  <c r="AR453" i="8"/>
  <c r="AQ490" i="8"/>
  <c r="AQ466" i="8"/>
  <c r="AQ487" i="8"/>
  <c r="AQ471" i="8"/>
  <c r="AQ418" i="8"/>
  <c r="AM461" i="8"/>
  <c r="AQ423" i="8"/>
  <c r="AQ483" i="8"/>
  <c r="AR459" i="8"/>
  <c r="AR422" i="8"/>
  <c r="AQ453" i="8"/>
  <c r="AR466" i="8"/>
  <c r="AR487" i="8"/>
  <c r="AR471" i="8"/>
  <c r="AR418" i="8"/>
  <c r="AM431" i="8"/>
  <c r="AR113" i="8"/>
  <c r="AR454" i="8"/>
  <c r="AR467" i="8"/>
  <c r="AQ434" i="8"/>
  <c r="AQ112" i="8"/>
  <c r="AR461" i="8"/>
  <c r="AR428" i="8"/>
  <c r="AQ474" i="8"/>
  <c r="AQ433" i="8"/>
  <c r="AQ413" i="8"/>
  <c r="AQ435" i="8"/>
  <c r="AQ113" i="8"/>
  <c r="AQ467" i="8"/>
  <c r="AR112" i="8"/>
  <c r="AQ461" i="8"/>
  <c r="AQ428" i="8"/>
  <c r="AR413" i="8"/>
  <c r="AR435" i="8"/>
  <c r="AR121" i="8"/>
  <c r="AR462" i="8"/>
  <c r="AR442" i="8"/>
  <c r="AQ120" i="8"/>
  <c r="AR469" i="8"/>
  <c r="AR436" i="8"/>
  <c r="AR446" i="8"/>
  <c r="AQ441" i="8"/>
  <c r="AQ421" i="8"/>
  <c r="AQ452" i="8"/>
  <c r="AR120" i="8"/>
  <c r="AQ469" i="8"/>
  <c r="AQ436" i="8"/>
  <c r="AQ446" i="8"/>
  <c r="AD471" i="8"/>
  <c r="AR449" i="8"/>
  <c r="AR470" i="8"/>
  <c r="AR437" i="8"/>
  <c r="AR417" i="8"/>
  <c r="AQ448" i="8"/>
  <c r="AR477" i="8"/>
  <c r="AR419" i="8"/>
  <c r="AR481" i="8"/>
  <c r="AR111" i="8"/>
  <c r="AQ460" i="8"/>
  <c r="AQ111" i="8"/>
  <c r="AR105" i="8"/>
  <c r="AR107" i="8"/>
  <c r="AR109" i="8"/>
  <c r="AQ106" i="8"/>
  <c r="AQ484" i="8"/>
  <c r="AQ468" i="8"/>
  <c r="AQ457" i="8"/>
  <c r="AQ486" i="8"/>
  <c r="AR425" i="8"/>
  <c r="AQ105" i="8"/>
  <c r="AR456" i="8"/>
  <c r="AQ485" i="8"/>
  <c r="AQ109" i="8"/>
  <c r="AQ412" i="8"/>
  <c r="AR106" i="8"/>
  <c r="AQ489" i="8"/>
  <c r="AR484" i="8"/>
  <c r="AR468" i="8"/>
  <c r="AR465" i="8"/>
  <c r="AR494" i="8"/>
  <c r="AR420" i="8"/>
  <c r="AR119" i="8"/>
  <c r="AR115" i="8"/>
  <c r="AQ464" i="8"/>
  <c r="AR493" i="8"/>
  <c r="AR117" i="8"/>
  <c r="AQ122" i="8"/>
  <c r="AQ114" i="8"/>
  <c r="AQ447" i="8"/>
  <c r="AQ492" i="8"/>
  <c r="AQ476" i="8"/>
  <c r="AR110" i="8"/>
  <c r="AQ465" i="8"/>
  <c r="AQ494" i="8"/>
  <c r="AQ420" i="8"/>
  <c r="AQ119" i="8"/>
  <c r="AQ115" i="8"/>
  <c r="AQ493" i="8"/>
  <c r="AR122" i="8"/>
  <c r="AR114" i="8"/>
  <c r="AR447" i="8"/>
  <c r="AR492" i="8"/>
  <c r="AR476" i="8"/>
  <c r="AF471" i="8"/>
  <c r="AI471" i="8" s="1"/>
  <c r="AD457" i="8"/>
  <c r="AN451" i="8"/>
  <c r="AN458" i="8"/>
  <c r="AN455" i="8"/>
  <c r="AN112" i="8"/>
  <c r="AM471" i="8"/>
  <c r="AM480" i="8"/>
  <c r="AN482" i="8"/>
  <c r="AM490" i="8"/>
  <c r="AF490" i="8"/>
  <c r="AH490" i="8" s="1"/>
  <c r="AN490" i="8"/>
  <c r="AN470" i="8"/>
  <c r="AM470" i="8"/>
  <c r="AN415" i="8"/>
  <c r="AN489" i="8"/>
  <c r="AM122" i="8"/>
  <c r="AN492" i="8"/>
  <c r="AN419" i="8"/>
  <c r="AM435" i="8"/>
  <c r="AN423" i="8"/>
  <c r="AM425" i="8"/>
  <c r="AN467" i="8"/>
  <c r="AN448" i="8"/>
  <c r="AN493" i="8"/>
  <c r="AM443" i="8"/>
  <c r="AN479" i="8"/>
  <c r="AN421" i="8"/>
  <c r="AM482" i="8"/>
  <c r="AM457" i="8"/>
  <c r="AN457" i="8"/>
  <c r="AN494" i="8"/>
  <c r="AM115" i="8"/>
  <c r="AM111" i="8"/>
  <c r="AF482" i="8"/>
  <c r="AI482" i="8" s="1"/>
  <c r="AM422" i="8"/>
  <c r="AM465" i="8"/>
  <c r="AN432" i="8"/>
  <c r="AF474" i="8"/>
  <c r="AH474" i="8" s="1"/>
  <c r="AO474" i="8"/>
  <c r="AN474" i="8"/>
  <c r="AM474" i="8"/>
  <c r="AF491" i="8"/>
  <c r="AH491" i="8" s="1"/>
  <c r="AO491" i="8"/>
  <c r="AD491" i="8"/>
  <c r="AM491" i="8"/>
  <c r="AN491" i="8"/>
  <c r="AF429" i="8"/>
  <c r="AH429" i="8" s="1"/>
  <c r="AO429" i="8"/>
  <c r="AM429" i="8"/>
  <c r="AN429" i="8"/>
  <c r="AP124" i="8"/>
  <c r="AP69" i="8"/>
  <c r="AP82" i="8"/>
  <c r="AP400" i="8"/>
  <c r="AP383" i="8"/>
  <c r="AP366" i="8"/>
  <c r="AP350" i="8"/>
  <c r="AP334" i="8"/>
  <c r="AP292" i="8"/>
  <c r="AP308" i="8"/>
  <c r="AP284" i="8"/>
  <c r="AP268" i="8"/>
  <c r="AP252" i="8"/>
  <c r="AP236" i="8"/>
  <c r="AP220" i="8"/>
  <c r="AP204" i="8"/>
  <c r="AP188" i="8"/>
  <c r="AP172" i="8"/>
  <c r="AP156" i="8"/>
  <c r="AP125" i="8"/>
  <c r="AP102" i="8"/>
  <c r="AF107" i="8"/>
  <c r="AH107" i="8" s="1"/>
  <c r="AO107" i="8"/>
  <c r="AF426" i="8"/>
  <c r="AI426" i="8" s="1"/>
  <c r="AO426" i="8"/>
  <c r="AF476" i="8"/>
  <c r="AH476" i="8" s="1"/>
  <c r="AO476" i="8"/>
  <c r="AM486" i="8"/>
  <c r="AN483" i="8"/>
  <c r="AM442" i="8"/>
  <c r="AN414" i="8"/>
  <c r="AN484" i="8"/>
  <c r="AP78" i="8"/>
  <c r="AP62" i="8"/>
  <c r="AP89" i="8"/>
  <c r="AP409" i="8"/>
  <c r="AP392" i="8"/>
  <c r="AP375" i="8"/>
  <c r="AP359" i="8"/>
  <c r="AP343" i="8"/>
  <c r="AP327" i="8"/>
  <c r="AP299" i="8"/>
  <c r="AP315" i="8"/>
  <c r="AP277" i="8"/>
  <c r="AP261" i="8"/>
  <c r="AP245" i="8"/>
  <c r="AP229" i="8"/>
  <c r="AP213" i="8"/>
  <c r="AP197" i="8"/>
  <c r="AP181" i="8"/>
  <c r="AP165" i="8"/>
  <c r="AP148" i="8"/>
  <c r="AP132" i="8"/>
  <c r="AP95" i="8"/>
  <c r="AF108" i="8"/>
  <c r="AH108" i="8" s="1"/>
  <c r="AO108" i="8"/>
  <c r="AD439" i="8"/>
  <c r="AO439" i="8"/>
  <c r="AF434" i="8"/>
  <c r="AH434" i="8" s="1"/>
  <c r="AO434" i="8"/>
  <c r="AF446" i="8"/>
  <c r="AG446" i="8" s="1"/>
  <c r="AK446" i="8" s="1"/>
  <c r="AO446" i="8"/>
  <c r="AD469" i="8"/>
  <c r="AO469" i="8"/>
  <c r="AD449" i="8"/>
  <c r="AO449" i="8"/>
  <c r="AF478" i="8"/>
  <c r="AG478" i="8" s="1"/>
  <c r="AK478" i="8" s="1"/>
  <c r="AO478" i="8"/>
  <c r="AM484" i="8"/>
  <c r="AN468" i="8"/>
  <c r="AP75" i="8"/>
  <c r="AP59" i="8"/>
  <c r="AP92" i="8"/>
  <c r="AP406" i="8"/>
  <c r="AP389" i="8"/>
  <c r="AP372" i="8"/>
  <c r="AP356" i="8"/>
  <c r="AP340" i="8"/>
  <c r="AP324" i="8"/>
  <c r="AP302" i="8"/>
  <c r="AP318" i="8"/>
  <c r="AP274" i="8"/>
  <c r="AP258" i="8"/>
  <c r="AP242" i="8"/>
  <c r="AP226" i="8"/>
  <c r="AP210" i="8"/>
  <c r="AP194" i="8"/>
  <c r="AP178" i="8"/>
  <c r="AP162" i="8"/>
  <c r="AP145" i="8"/>
  <c r="AP135" i="8"/>
  <c r="AD117" i="8"/>
  <c r="AO117" i="8"/>
  <c r="AF116" i="8"/>
  <c r="AH116" i="8" s="1"/>
  <c r="AO116" i="8"/>
  <c r="AD417" i="8"/>
  <c r="AO417" i="8"/>
  <c r="AF441" i="8"/>
  <c r="AH441" i="8" s="1"/>
  <c r="AO441" i="8"/>
  <c r="AF488" i="8"/>
  <c r="AH488" i="8" s="1"/>
  <c r="AO488" i="8"/>
  <c r="AF464" i="8"/>
  <c r="AH464" i="8" s="1"/>
  <c r="AO464" i="8"/>
  <c r="AN113" i="8"/>
  <c r="AM469" i="8"/>
  <c r="AN428" i="8"/>
  <c r="AM446" i="8"/>
  <c r="AN430" i="8"/>
  <c r="AM476" i="8"/>
  <c r="AP80" i="8"/>
  <c r="AP297" i="8"/>
  <c r="AP247" i="8"/>
  <c r="AP231" i="8"/>
  <c r="AP215" i="8"/>
  <c r="AP199" i="8"/>
  <c r="AP183" i="8"/>
  <c r="AP167" i="8"/>
  <c r="AP130" i="8"/>
  <c r="AF427" i="8"/>
  <c r="AG427" i="8" s="1"/>
  <c r="AK427" i="8" s="1"/>
  <c r="AO427" i="8"/>
  <c r="AD454" i="8"/>
  <c r="AO454" i="8"/>
  <c r="AP57" i="8"/>
  <c r="AP397" i="8"/>
  <c r="AP347" i="8"/>
  <c r="AP295" i="8"/>
  <c r="AP265" i="8"/>
  <c r="AP217" i="8"/>
  <c r="AP152" i="8"/>
  <c r="AP128" i="8"/>
  <c r="AF475" i="8"/>
  <c r="AH475" i="8" s="1"/>
  <c r="AO475" i="8"/>
  <c r="AD494" i="8"/>
  <c r="AO494" i="8"/>
  <c r="AP68" i="8"/>
  <c r="AP83" i="8"/>
  <c r="AP399" i="8"/>
  <c r="AP382" i="8"/>
  <c r="AP365" i="8"/>
  <c r="AP349" i="8"/>
  <c r="AP333" i="8"/>
  <c r="AP293" i="8"/>
  <c r="AP309" i="8"/>
  <c r="AP283" i="8"/>
  <c r="AP267" i="8"/>
  <c r="AP251" i="8"/>
  <c r="AP235" i="8"/>
  <c r="AP219" i="8"/>
  <c r="AP203" i="8"/>
  <c r="AP187" i="8"/>
  <c r="AP171" i="8"/>
  <c r="AP155" i="8"/>
  <c r="AP126" i="8"/>
  <c r="AP101" i="8"/>
  <c r="AF118" i="8"/>
  <c r="AH118" i="8" s="1"/>
  <c r="AO118" i="8"/>
  <c r="AF444" i="8"/>
  <c r="AH444" i="8" s="1"/>
  <c r="AO444" i="8"/>
  <c r="AF448" i="8"/>
  <c r="AG448" i="8" s="1"/>
  <c r="AK448" i="8" s="1"/>
  <c r="AO448" i="8"/>
  <c r="AF467" i="8"/>
  <c r="AH467" i="8" s="1"/>
  <c r="AO467" i="8"/>
  <c r="AN440" i="8"/>
  <c r="AM475" i="8"/>
  <c r="AN119" i="8"/>
  <c r="AP402" i="8"/>
  <c r="AP385" i="8"/>
  <c r="AP368" i="8"/>
  <c r="AP352" i="8"/>
  <c r="AP336" i="8"/>
  <c r="AP286" i="8"/>
  <c r="AF121" i="8"/>
  <c r="AG121" i="8" s="1"/>
  <c r="AK121" i="8" s="1"/>
  <c r="AO121" i="8"/>
  <c r="AF442" i="8"/>
  <c r="AH442" i="8" s="1"/>
  <c r="AO442" i="8"/>
  <c r="AF477" i="8"/>
  <c r="AI477" i="8" s="1"/>
  <c r="AO477" i="8"/>
  <c r="AP338" i="8"/>
  <c r="AP304" i="8"/>
  <c r="AP272" i="8"/>
  <c r="AP240" i="8"/>
  <c r="AP208" i="8"/>
  <c r="AP176" i="8"/>
  <c r="AP143" i="8"/>
  <c r="AF115" i="8"/>
  <c r="AH115" i="8" s="1"/>
  <c r="AO115" i="8"/>
  <c r="AF416" i="8"/>
  <c r="AI416" i="8" s="1"/>
  <c r="AO416" i="8"/>
  <c r="AF414" i="8"/>
  <c r="AH414" i="8" s="1"/>
  <c r="AO414" i="8"/>
  <c r="AF462" i="8"/>
  <c r="AI462" i="8" s="1"/>
  <c r="AO462" i="8"/>
  <c r="AP185" i="8"/>
  <c r="AP169" i="8"/>
  <c r="AP99" i="8"/>
  <c r="AF412" i="8"/>
  <c r="AH412" i="8" s="1"/>
  <c r="AO412" i="8"/>
  <c r="AF466" i="8"/>
  <c r="AH466" i="8" s="1"/>
  <c r="AO466" i="8"/>
  <c r="AF470" i="8"/>
  <c r="AG470" i="8" s="1"/>
  <c r="AK470" i="8" s="1"/>
  <c r="AO470" i="8"/>
  <c r="AP56" i="8"/>
  <c r="AP77" i="8"/>
  <c r="AP61" i="8"/>
  <c r="AP90" i="8"/>
  <c r="AP408" i="8"/>
  <c r="AP391" i="8"/>
  <c r="AP374" i="8"/>
  <c r="AP358" i="8"/>
  <c r="AP342" i="8"/>
  <c r="AP326" i="8"/>
  <c r="AP300" i="8"/>
  <c r="AP316" i="8"/>
  <c r="AP276" i="8"/>
  <c r="AP260" i="8"/>
  <c r="AP244" i="8"/>
  <c r="AP228" i="8"/>
  <c r="AP212" i="8"/>
  <c r="AP196" i="8"/>
  <c r="AP180" i="8"/>
  <c r="AP164" i="8"/>
  <c r="AP147" i="8"/>
  <c r="AP133" i="8"/>
  <c r="AF112" i="8"/>
  <c r="AH112" i="8" s="1"/>
  <c r="AO112" i="8"/>
  <c r="AF420" i="8"/>
  <c r="AG420" i="8" s="1"/>
  <c r="AK420" i="8" s="1"/>
  <c r="AO420" i="8"/>
  <c r="AF456" i="8"/>
  <c r="AG456" i="8" s="1"/>
  <c r="AK456" i="8" s="1"/>
  <c r="AO456" i="8"/>
  <c r="AF480" i="8"/>
  <c r="AH480" i="8" s="1"/>
  <c r="AO480" i="8"/>
  <c r="AN121" i="8"/>
  <c r="AN420" i="8"/>
  <c r="AN475" i="8"/>
  <c r="AN456" i="8"/>
  <c r="AN120" i="8"/>
  <c r="AM416" i="8"/>
  <c r="AN463" i="8"/>
  <c r="AM438" i="8"/>
  <c r="AN418" i="8"/>
  <c r="AP306" i="8"/>
  <c r="AP270" i="8"/>
  <c r="AP254" i="8"/>
  <c r="AP238" i="8"/>
  <c r="AP174" i="8"/>
  <c r="AP141" i="8"/>
  <c r="AP139" i="8"/>
  <c r="AD453" i="8"/>
  <c r="AO453" i="8"/>
  <c r="AP87" i="8"/>
  <c r="AP395" i="8"/>
  <c r="AP377" i="8"/>
  <c r="AP329" i="8"/>
  <c r="AP370" i="8"/>
  <c r="AP93" i="8"/>
  <c r="AP81" i="8"/>
  <c r="AP401" i="8"/>
  <c r="AP351" i="8"/>
  <c r="AP335" i="8"/>
  <c r="AP291" i="8"/>
  <c r="AP253" i="8"/>
  <c r="AP237" i="8"/>
  <c r="AP205" i="8"/>
  <c r="AP189" i="8"/>
  <c r="AP173" i="8"/>
  <c r="AP157" i="8"/>
  <c r="AP103" i="8"/>
  <c r="AF428" i="8"/>
  <c r="AH428" i="8" s="1"/>
  <c r="AO428" i="8"/>
  <c r="AD450" i="8"/>
  <c r="AO450" i="8"/>
  <c r="AF460" i="8"/>
  <c r="AO460" i="8"/>
  <c r="AD472" i="8"/>
  <c r="AO472" i="8"/>
  <c r="AM110" i="8"/>
  <c r="AN437" i="8"/>
  <c r="AN488" i="8"/>
  <c r="AN464" i="8"/>
  <c r="AM439" i="8"/>
  <c r="AN450" i="8"/>
  <c r="AN416" i="8"/>
  <c r="AP63" i="8"/>
  <c r="AP88" i="8"/>
  <c r="AP410" i="8"/>
  <c r="AP393" i="8"/>
  <c r="AP376" i="8"/>
  <c r="AP360" i="8"/>
  <c r="AP344" i="8"/>
  <c r="AP328" i="8"/>
  <c r="AP298" i="8"/>
  <c r="AP314" i="8"/>
  <c r="AP278" i="8"/>
  <c r="AP262" i="8"/>
  <c r="AP246" i="8"/>
  <c r="AP230" i="8"/>
  <c r="AP214" i="8"/>
  <c r="AP198" i="8"/>
  <c r="AP182" i="8"/>
  <c r="AP166" i="8"/>
  <c r="AP149" i="8"/>
  <c r="AP131" i="8"/>
  <c r="AP96" i="8"/>
  <c r="AF119" i="8"/>
  <c r="AH119" i="8" s="1"/>
  <c r="AO119" i="8"/>
  <c r="AF413" i="8"/>
  <c r="AI413" i="8" s="1"/>
  <c r="AO413" i="8"/>
  <c r="AF436" i="8"/>
  <c r="AH436" i="8" s="1"/>
  <c r="AO436" i="8"/>
  <c r="AF457" i="8"/>
  <c r="AH457" i="8" s="1"/>
  <c r="AF481" i="8"/>
  <c r="AG481" i="8" s="1"/>
  <c r="AK481" i="8" s="1"/>
  <c r="AO481" i="8"/>
  <c r="AF461" i="8"/>
  <c r="AI461" i="8" s="1"/>
  <c r="AO461" i="8"/>
  <c r="AD479" i="8"/>
  <c r="AO479" i="8"/>
  <c r="AM121" i="8"/>
  <c r="AN454" i="8"/>
  <c r="AN417" i="8"/>
  <c r="AM426" i="8"/>
  <c r="AM464" i="8"/>
  <c r="AN439" i="8"/>
  <c r="AN436" i="8"/>
  <c r="AM450" i="8"/>
  <c r="AM106" i="8"/>
  <c r="AP70" i="8"/>
  <c r="AP285" i="8"/>
  <c r="AP403" i="8"/>
  <c r="AP369" i="8"/>
  <c r="AP353" i="8"/>
  <c r="AP337" i="8"/>
  <c r="AP289" i="8"/>
  <c r="AP305" i="8"/>
  <c r="AP271" i="8"/>
  <c r="AP255" i="8"/>
  <c r="AP239" i="8"/>
  <c r="AP223" i="8"/>
  <c r="AP207" i="8"/>
  <c r="AP191" i="8"/>
  <c r="AP175" i="8"/>
  <c r="AP159" i="8"/>
  <c r="AP142" i="8"/>
  <c r="AP138" i="8"/>
  <c r="AF120" i="8"/>
  <c r="AH120" i="8" s="1"/>
  <c r="AO120" i="8"/>
  <c r="AF422" i="8"/>
  <c r="AH422" i="8" s="1"/>
  <c r="AO422" i="8"/>
  <c r="AF433" i="8"/>
  <c r="AI433" i="8" s="1"/>
  <c r="AO433" i="8"/>
  <c r="AF485" i="8"/>
  <c r="AO485" i="8"/>
  <c r="AD487" i="8"/>
  <c r="AO487" i="8"/>
  <c r="AF437" i="8"/>
  <c r="AI437" i="8" s="1"/>
  <c r="AO437" i="8"/>
  <c r="AN105" i="8"/>
  <c r="AN109" i="8"/>
  <c r="AN487" i="8"/>
  <c r="AN108" i="8"/>
  <c r="AP384" i="8"/>
  <c r="AP65" i="8"/>
  <c r="AP86" i="8"/>
  <c r="AP396" i="8"/>
  <c r="AP378" i="8"/>
  <c r="AP362" i="8"/>
  <c r="AP346" i="8"/>
  <c r="AP330" i="8"/>
  <c r="AP296" i="8"/>
  <c r="AP312" i="8"/>
  <c r="AP280" i="8"/>
  <c r="AP264" i="8"/>
  <c r="AP248" i="8"/>
  <c r="AP232" i="8"/>
  <c r="AP216" i="8"/>
  <c r="AP200" i="8"/>
  <c r="AP184" i="8"/>
  <c r="AP168" i="8"/>
  <c r="AP151" i="8"/>
  <c r="AP129" i="8"/>
  <c r="AP98" i="8"/>
  <c r="AF122" i="8"/>
  <c r="AH122" i="8" s="1"/>
  <c r="AO122" i="8"/>
  <c r="AF415" i="8"/>
  <c r="AH415" i="8" s="1"/>
  <c r="AO415" i="8"/>
  <c r="AF418" i="8"/>
  <c r="AH418" i="8" s="1"/>
  <c r="AO418" i="8"/>
  <c r="AD435" i="8"/>
  <c r="AO435" i="8"/>
  <c r="AF438" i="8"/>
  <c r="AH438" i="8" s="1"/>
  <c r="AO438" i="8"/>
  <c r="AD476" i="8"/>
  <c r="AF451" i="8"/>
  <c r="AI451" i="8" s="1"/>
  <c r="AO451" i="8"/>
  <c r="AF493" i="8"/>
  <c r="AH493" i="8" s="1"/>
  <c r="AO493" i="8"/>
  <c r="AF447" i="8"/>
  <c r="AI447" i="8" s="1"/>
  <c r="AO447" i="8"/>
  <c r="AN473" i="8"/>
  <c r="AN478" i="8"/>
  <c r="AM454" i="8"/>
  <c r="AM118" i="8"/>
  <c r="AM105" i="8"/>
  <c r="AN426" i="8"/>
  <c r="AN477" i="8"/>
  <c r="AM481" i="8"/>
  <c r="AM427" i="8"/>
  <c r="AN452" i="8"/>
  <c r="AM108" i="8"/>
  <c r="AP206" i="8"/>
  <c r="AP190" i="8"/>
  <c r="AP158" i="8"/>
  <c r="AF109" i="8"/>
  <c r="AI109" i="8" s="1"/>
  <c r="AO109" i="8"/>
  <c r="AF430" i="8"/>
  <c r="AI430" i="8" s="1"/>
  <c r="AO430" i="8"/>
  <c r="AP64" i="8"/>
  <c r="AP345" i="8"/>
  <c r="AP313" i="8"/>
  <c r="AP279" i="8"/>
  <c r="AP263" i="8"/>
  <c r="AN425" i="8"/>
  <c r="AP367" i="8"/>
  <c r="AP72" i="8"/>
  <c r="AP58" i="8"/>
  <c r="AP405" i="8"/>
  <c r="AP388" i="8"/>
  <c r="AP371" i="8"/>
  <c r="AP355" i="8"/>
  <c r="AP339" i="8"/>
  <c r="AP323" i="8"/>
  <c r="AP303" i="8"/>
  <c r="AP319" i="8"/>
  <c r="AP273" i="8"/>
  <c r="AP257" i="8"/>
  <c r="AP241" i="8"/>
  <c r="AP225" i="8"/>
  <c r="AP209" i="8"/>
  <c r="AP193" i="8"/>
  <c r="AP177" i="8"/>
  <c r="AP161" i="8"/>
  <c r="AP144" i="8"/>
  <c r="AP136" i="8"/>
  <c r="AF419" i="8"/>
  <c r="AH419" i="8" s="1"/>
  <c r="AO419" i="8"/>
  <c r="AD421" i="8"/>
  <c r="AO421" i="8"/>
  <c r="AD443" i="8"/>
  <c r="AO443" i="8"/>
  <c r="AD465" i="8"/>
  <c r="AO465" i="8"/>
  <c r="AF455" i="8"/>
  <c r="AH455" i="8" s="1"/>
  <c r="AO455" i="8"/>
  <c r="AF492" i="8"/>
  <c r="AH492" i="8" s="1"/>
  <c r="AO492" i="8"/>
  <c r="AM473" i="8"/>
  <c r="AM478" i="8"/>
  <c r="AM107" i="8"/>
  <c r="AN434" i="8"/>
  <c r="AM472" i="8"/>
  <c r="AM477" i="8"/>
  <c r="AN444" i="8"/>
  <c r="AN433" i="8"/>
  <c r="AN427" i="8"/>
  <c r="AN116" i="8"/>
  <c r="AP71" i="8"/>
  <c r="AP290" i="8"/>
  <c r="AP222" i="8"/>
  <c r="AF468" i="8"/>
  <c r="AG468" i="8" s="1"/>
  <c r="AK468" i="8" s="1"/>
  <c r="AO468" i="8"/>
  <c r="AP387" i="8"/>
  <c r="AP354" i="8"/>
  <c r="AP322" i="8"/>
  <c r="AP320" i="8"/>
  <c r="AP224" i="8"/>
  <c r="AP192" i="8"/>
  <c r="AP160" i="8"/>
  <c r="AP137" i="8"/>
  <c r="AF114" i="8"/>
  <c r="AH114" i="8" s="1"/>
  <c r="AO114" i="8"/>
  <c r="AF463" i="8"/>
  <c r="AH463" i="8" s="1"/>
  <c r="AO463" i="8"/>
  <c r="AP379" i="8"/>
  <c r="AP74" i="8"/>
  <c r="AP67" i="8"/>
  <c r="AP84" i="8"/>
  <c r="AP398" i="8"/>
  <c r="AP380" i="8"/>
  <c r="AP364" i="8"/>
  <c r="AP348" i="8"/>
  <c r="AP332" i="8"/>
  <c r="AP294" i="8"/>
  <c r="AP310" i="8"/>
  <c r="AP282" i="8"/>
  <c r="AP266" i="8"/>
  <c r="AP250" i="8"/>
  <c r="AP234" i="8"/>
  <c r="AP218" i="8"/>
  <c r="AP202" i="8"/>
  <c r="AP186" i="8"/>
  <c r="AP170" i="8"/>
  <c r="AP154" i="8"/>
  <c r="AP127" i="8"/>
  <c r="AP100" i="8"/>
  <c r="AF111" i="8"/>
  <c r="AH111" i="8" s="1"/>
  <c r="AO111" i="8"/>
  <c r="AF110" i="8"/>
  <c r="AI110" i="8" s="1"/>
  <c r="AO110" i="8"/>
  <c r="AF423" i="8"/>
  <c r="AH423" i="8" s="1"/>
  <c r="AO423" i="8"/>
  <c r="AF432" i="8"/>
  <c r="AH432" i="8" s="1"/>
  <c r="AO432" i="8"/>
  <c r="AF458" i="8"/>
  <c r="AH458" i="8" s="1"/>
  <c r="AO458" i="8"/>
  <c r="AD490" i="8"/>
  <c r="AO490" i="8"/>
  <c r="AN462" i="8"/>
  <c r="AN118" i="8"/>
  <c r="AN107" i="8"/>
  <c r="AN472" i="8"/>
  <c r="AN117" i="8"/>
  <c r="AM444" i="8"/>
  <c r="AM433" i="8"/>
  <c r="AP361" i="8"/>
  <c r="AP150" i="8"/>
  <c r="AP97" i="8"/>
  <c r="AD113" i="8"/>
  <c r="AO113" i="8"/>
  <c r="AF459" i="8"/>
  <c r="AH459" i="8" s="1"/>
  <c r="AO459" i="8"/>
  <c r="AF452" i="8"/>
  <c r="AG452" i="8" s="1"/>
  <c r="AK452" i="8" s="1"/>
  <c r="AO452" i="8"/>
  <c r="AF489" i="8"/>
  <c r="AH489" i="8" s="1"/>
  <c r="AO489" i="8"/>
  <c r="AM459" i="8"/>
  <c r="AP73" i="8"/>
  <c r="AP404" i="8"/>
  <c r="AP256" i="8"/>
  <c r="AP66" i="8"/>
  <c r="AP85" i="8"/>
  <c r="AP363" i="8"/>
  <c r="AP331" i="8"/>
  <c r="AP311" i="8"/>
  <c r="AP281" i="8"/>
  <c r="AP249" i="8"/>
  <c r="AP233" i="8"/>
  <c r="AP201" i="8"/>
  <c r="AP307" i="8"/>
  <c r="AP269" i="8"/>
  <c r="AP221" i="8"/>
  <c r="AP386" i="8"/>
  <c r="AP287" i="8"/>
  <c r="AP76" i="8"/>
  <c r="AP60" i="8"/>
  <c r="AP91" i="8"/>
  <c r="AP407" i="8"/>
  <c r="AP390" i="8"/>
  <c r="AP373" i="8"/>
  <c r="AP357" i="8"/>
  <c r="AP341" i="8"/>
  <c r="AP325" i="8"/>
  <c r="AP301" i="8"/>
  <c r="AP317" i="8"/>
  <c r="AP275" i="8"/>
  <c r="AP259" i="8"/>
  <c r="AP243" i="8"/>
  <c r="AP227" i="8"/>
  <c r="AP211" i="8"/>
  <c r="AP195" i="8"/>
  <c r="AP179" i="8"/>
  <c r="AP163" i="8"/>
  <c r="AP146" i="8"/>
  <c r="AP134" i="8"/>
  <c r="AF106" i="8"/>
  <c r="AG106" i="8" s="1"/>
  <c r="AK106" i="8" s="1"/>
  <c r="AO106" i="8"/>
  <c r="AD431" i="8"/>
  <c r="AO431" i="8"/>
  <c r="AF440" i="8"/>
  <c r="AH440" i="8" s="1"/>
  <c r="AO440" i="8"/>
  <c r="AD483" i="8"/>
  <c r="AO483" i="8"/>
  <c r="AD486" i="8"/>
  <c r="AO486" i="8"/>
  <c r="AN486" i="8"/>
  <c r="AM462" i="8"/>
  <c r="AM434" i="8"/>
  <c r="AN485" i="8"/>
  <c r="AN453" i="8"/>
  <c r="AM117" i="8"/>
  <c r="AM412" i="8"/>
  <c r="AN466" i="8"/>
  <c r="AN114" i="8"/>
  <c r="AM441" i="8"/>
  <c r="AN413" i="8"/>
  <c r="AN460" i="8"/>
  <c r="AM116" i="8"/>
  <c r="AD467" i="8"/>
  <c r="AF472" i="8"/>
  <c r="AG472" i="8" s="1"/>
  <c r="AK472" i="8" s="1"/>
  <c r="AF487" i="8"/>
  <c r="AI487" i="8" s="1"/>
  <c r="AF484" i="8"/>
  <c r="AH484" i="8" s="1"/>
  <c r="AD484" i="8"/>
  <c r="AF483" i="8"/>
  <c r="AH483" i="8" s="1"/>
  <c r="AD478" i="8"/>
  <c r="AF494" i="8"/>
  <c r="AH494" i="8" s="1"/>
  <c r="AF454" i="8"/>
  <c r="AH454" i="8" s="1"/>
  <c r="AD493" i="8"/>
  <c r="AF450" i="8"/>
  <c r="AI450" i="8" s="1"/>
  <c r="AD463" i="8"/>
  <c r="AD477" i="8"/>
  <c r="AD446" i="8"/>
  <c r="AD489" i="8"/>
  <c r="AF465" i="8"/>
  <c r="AH465" i="8" s="1"/>
  <c r="AD470" i="8"/>
  <c r="AD473" i="8"/>
  <c r="AF473" i="8"/>
  <c r="AG473" i="8" s="1"/>
  <c r="AK473" i="8" s="1"/>
  <c r="AD464" i="8"/>
  <c r="AD468" i="8"/>
  <c r="AF479" i="8"/>
  <c r="AI479" i="8" s="1"/>
  <c r="AD480" i="8"/>
  <c r="AD447" i="8"/>
  <c r="AD455" i="8"/>
  <c r="AD488" i="8"/>
  <c r="AD461" i="8"/>
  <c r="AD466" i="8"/>
  <c r="AF469" i="8"/>
  <c r="AD458" i="8"/>
  <c r="AD459" i="8"/>
  <c r="AF453" i="8"/>
  <c r="AD452" i="8"/>
  <c r="AD475" i="8"/>
  <c r="AD481" i="8"/>
  <c r="AD462" i="8"/>
  <c r="AD451" i="8"/>
  <c r="AF449" i="8"/>
  <c r="AD460" i="8"/>
  <c r="AD456" i="8"/>
  <c r="AD474" i="8"/>
  <c r="AD448" i="8"/>
  <c r="AD485" i="8"/>
  <c r="AG486" i="8"/>
  <c r="AK486" i="8" s="1"/>
  <c r="AH486" i="8"/>
  <c r="AI486" i="8"/>
  <c r="AD432" i="8"/>
  <c r="AF421" i="8"/>
  <c r="AI421" i="8" s="1"/>
  <c r="AD419" i="8"/>
  <c r="AD434" i="8"/>
  <c r="AF443" i="8"/>
  <c r="AG443" i="8" s="1"/>
  <c r="AK443" i="8" s="1"/>
  <c r="AD427" i="8"/>
  <c r="AD442" i="8"/>
  <c r="AD440" i="8"/>
  <c r="AD428" i="8"/>
  <c r="AD412" i="8"/>
  <c r="AF431" i="8"/>
  <c r="AG431" i="8" s="1"/>
  <c r="AK431" i="8" s="1"/>
  <c r="AD436" i="8"/>
  <c r="AD430" i="8"/>
  <c r="AD444" i="8"/>
  <c r="AF425" i="8"/>
  <c r="AG425" i="8" s="1"/>
  <c r="AK425" i="8" s="1"/>
  <c r="AD425" i="8"/>
  <c r="AD438" i="8"/>
  <c r="AF435" i="8"/>
  <c r="AG435" i="8" s="1"/>
  <c r="AK435" i="8" s="1"/>
  <c r="AD441" i="8"/>
  <c r="AD437" i="8"/>
  <c r="AD426" i="8"/>
  <c r="AD429" i="8"/>
  <c r="AF439" i="8"/>
  <c r="AG439" i="8" s="1"/>
  <c r="AK439" i="8" s="1"/>
  <c r="AD433" i="8"/>
  <c r="AD416" i="8"/>
  <c r="AD422" i="8"/>
  <c r="AD413" i="8"/>
  <c r="AD414" i="8"/>
  <c r="AF417" i="8"/>
  <c r="AD423" i="8"/>
  <c r="AD418" i="8"/>
  <c r="AD420" i="8"/>
  <c r="AD415" i="8"/>
  <c r="AF113" i="8"/>
  <c r="AI113" i="8" s="1"/>
  <c r="AD116" i="8"/>
  <c r="AD121" i="8"/>
  <c r="AF105" i="8"/>
  <c r="AG105" i="8" s="1"/>
  <c r="AK105" i="8" s="1"/>
  <c r="AD105" i="8"/>
  <c r="AD118" i="8"/>
  <c r="AD108" i="8"/>
  <c r="AD122" i="8"/>
  <c r="AD106" i="8"/>
  <c r="AD112" i="8"/>
  <c r="AD114" i="8"/>
  <c r="AB644" i="8"/>
  <c r="AC644" i="8" s="1"/>
  <c r="AM644" i="8" s="1"/>
  <c r="AD107" i="8"/>
  <c r="AD120" i="8"/>
  <c r="AF117" i="8"/>
  <c r="AH117" i="8" s="1"/>
  <c r="AD119" i="8"/>
  <c r="AB611" i="8"/>
  <c r="AC611" i="8" s="1"/>
  <c r="AD115" i="8"/>
  <c r="AD110" i="8"/>
  <c r="AB172" i="8"/>
  <c r="AC172" i="8" s="1"/>
  <c r="AO172" i="8" s="1"/>
  <c r="AD111" i="8"/>
  <c r="AB125" i="8"/>
  <c r="AC125" i="8" s="1"/>
  <c r="AM125" i="8" s="1"/>
  <c r="AD109" i="8"/>
  <c r="AB519" i="8"/>
  <c r="AC519" i="8" s="1"/>
  <c r="AM519" i="8" s="1"/>
  <c r="AB361" i="8"/>
  <c r="AC361" i="8" s="1"/>
  <c r="AN361" i="8" s="1"/>
  <c r="AB653" i="8"/>
  <c r="AC653" i="8" s="1"/>
  <c r="AM653" i="8" s="1"/>
  <c r="AB61" i="8"/>
  <c r="AC61" i="8" s="1"/>
  <c r="AO61" i="8" s="1"/>
  <c r="AB238" i="8"/>
  <c r="AC238" i="8" s="1"/>
  <c r="AO238" i="8" s="1"/>
  <c r="AB65" i="8"/>
  <c r="AC65" i="8" s="1"/>
  <c r="AM65" i="8" s="1"/>
  <c r="AB509" i="8"/>
  <c r="AC509" i="8" s="1"/>
  <c r="AM509" i="8" s="1"/>
  <c r="AB228" i="8"/>
  <c r="AC228" i="8" s="1"/>
  <c r="AM228" i="8" s="1"/>
  <c r="AB294" i="8"/>
  <c r="AC294" i="8" s="1"/>
  <c r="AM294" i="8" s="1"/>
  <c r="AB514" i="8"/>
  <c r="AC514" i="8" s="1"/>
  <c r="AR514" i="8" s="1"/>
  <c r="AB530" i="8"/>
  <c r="AC530" i="8" s="1"/>
  <c r="AB276" i="8"/>
  <c r="AC276" i="8" s="1"/>
  <c r="AM276" i="8" s="1"/>
  <c r="AB56" i="8"/>
  <c r="AC56" i="8" s="1"/>
  <c r="AQ56" i="8" s="1"/>
  <c r="AB311" i="8"/>
  <c r="AC311" i="8" s="1"/>
  <c r="AM311" i="8" s="1"/>
  <c r="AB136" i="8"/>
  <c r="AC136" i="8" s="1"/>
  <c r="AQ136" i="8" s="1"/>
  <c r="AB656" i="8"/>
  <c r="AC656" i="8" s="1"/>
  <c r="AO656" i="8" s="1"/>
  <c r="AB97" i="8"/>
  <c r="AC97" i="8" s="1"/>
  <c r="AO97" i="8" s="1"/>
  <c r="AB87" i="8"/>
  <c r="AC87" i="8" s="1"/>
  <c r="AN87" i="8" s="1"/>
  <c r="AB623" i="8"/>
  <c r="AC623" i="8" s="1"/>
  <c r="AO623" i="8" s="1"/>
  <c r="AB409" i="8"/>
  <c r="AC409" i="8" s="1"/>
  <c r="AR409" i="8" s="1"/>
  <c r="AB373" i="8"/>
  <c r="AC373" i="8" s="1"/>
  <c r="AR373" i="8" s="1"/>
  <c r="AB168" i="8"/>
  <c r="AC168" i="8" s="1"/>
  <c r="AO168" i="8" s="1"/>
  <c r="AB192" i="8"/>
  <c r="AC192" i="8" s="1"/>
  <c r="AO192" i="8" s="1"/>
  <c r="AB529" i="8"/>
  <c r="AC529" i="8" s="1"/>
  <c r="AR529" i="8" s="1"/>
  <c r="AB91" i="8"/>
  <c r="AC91" i="8" s="1"/>
  <c r="AQ91" i="8" s="1"/>
  <c r="AB78" i="8"/>
  <c r="AC78" i="8" s="1"/>
  <c r="AM78" i="8" s="1"/>
  <c r="AB59" i="8"/>
  <c r="AC59" i="8" s="1"/>
  <c r="AM59" i="8" s="1"/>
  <c r="AB526" i="8"/>
  <c r="AC526" i="8" s="1"/>
  <c r="AN526" i="8" s="1"/>
  <c r="AB227" i="8"/>
  <c r="AC227" i="8" s="1"/>
  <c r="AR227" i="8" s="1"/>
  <c r="AB206" i="8"/>
  <c r="AC206" i="8" s="1"/>
  <c r="AO206" i="8" s="1"/>
  <c r="AB308" i="8"/>
  <c r="AC308" i="8" s="1"/>
  <c r="AN308" i="8" s="1"/>
  <c r="AB658" i="8"/>
  <c r="AC658" i="8" s="1"/>
  <c r="AO658" i="8" s="1"/>
  <c r="AB351" i="8"/>
  <c r="AC351" i="8" s="1"/>
  <c r="AO351" i="8" s="1"/>
  <c r="AB636" i="8"/>
  <c r="AC636" i="8" s="1"/>
  <c r="AR636" i="8" s="1"/>
  <c r="AB609" i="8"/>
  <c r="AC609" i="8" s="1"/>
  <c r="AN609" i="8" s="1"/>
  <c r="AB170" i="8"/>
  <c r="AC170" i="8" s="1"/>
  <c r="AQ170" i="8" s="1"/>
  <c r="AB638" i="8"/>
  <c r="AC638" i="8" s="1"/>
  <c r="AO638" i="8" s="1"/>
  <c r="AB336" i="8"/>
  <c r="AC336" i="8" s="1"/>
  <c r="AM336" i="8" s="1"/>
  <c r="AB345" i="8"/>
  <c r="AC345" i="8" s="1"/>
  <c r="AN345" i="8" s="1"/>
  <c r="AB649" i="8"/>
  <c r="AC649" i="8" s="1"/>
  <c r="AB347" i="8"/>
  <c r="AC347" i="8" s="1"/>
  <c r="AM347" i="8" s="1"/>
  <c r="AB272" i="8"/>
  <c r="AC272" i="8" s="1"/>
  <c r="AO272" i="8" s="1"/>
  <c r="AE386" i="8"/>
  <c r="AB74" i="8"/>
  <c r="AC74" i="8" s="1"/>
  <c r="AQ74" i="8" s="1"/>
  <c r="AB527" i="8"/>
  <c r="AC527" i="8" s="1"/>
  <c r="AO527" i="8" s="1"/>
  <c r="AB407" i="8"/>
  <c r="AC407" i="8" s="1"/>
  <c r="AO407" i="8" s="1"/>
  <c r="AB287" i="8"/>
  <c r="AC287" i="8" s="1"/>
  <c r="AM287" i="8" s="1"/>
  <c r="AB84" i="8"/>
  <c r="AC84" i="8" s="1"/>
  <c r="AM84" i="8" s="1"/>
  <c r="AB201" i="8"/>
  <c r="AC201" i="8" s="1"/>
  <c r="AN201" i="8" s="1"/>
  <c r="AB64" i="8"/>
  <c r="AC64" i="8" s="1"/>
  <c r="AQ64" i="8" s="1"/>
  <c r="AB242" i="8"/>
  <c r="AC242" i="8" s="1"/>
  <c r="AQ242" i="8" s="1"/>
  <c r="AB219" i="8"/>
  <c r="AC219" i="8" s="1"/>
  <c r="AN219" i="8" s="1"/>
  <c r="AB512" i="8"/>
  <c r="AC512" i="8" s="1"/>
  <c r="AM512" i="8" s="1"/>
  <c r="AB280" i="8"/>
  <c r="AC280" i="8" s="1"/>
  <c r="AM280" i="8" s="1"/>
  <c r="AB248" i="8"/>
  <c r="AC248" i="8" s="1"/>
  <c r="AM248" i="8" s="1"/>
  <c r="AB232" i="8"/>
  <c r="AC232" i="8" s="1"/>
  <c r="AQ232" i="8" s="1"/>
  <c r="AB164" i="8"/>
  <c r="AC164" i="8" s="1"/>
  <c r="AO164" i="8" s="1"/>
  <c r="AB521" i="8"/>
  <c r="AC521" i="8" s="1"/>
  <c r="AQ521" i="8" s="1"/>
  <c r="AB289" i="8"/>
  <c r="AC289" i="8" s="1"/>
  <c r="AO289" i="8" s="1"/>
  <c r="AB250" i="8"/>
  <c r="AC250" i="8" s="1"/>
  <c r="AO250" i="8" s="1"/>
  <c r="AB234" i="8"/>
  <c r="AC234" i="8" s="1"/>
  <c r="AM234" i="8" s="1"/>
  <c r="AB130" i="8"/>
  <c r="AC130" i="8" s="1"/>
  <c r="AQ130" i="8" s="1"/>
  <c r="AB379" i="8"/>
  <c r="AC379" i="8" s="1"/>
  <c r="AO379" i="8" s="1"/>
  <c r="AE61" i="8"/>
  <c r="AB660" i="8"/>
  <c r="AC660" i="8" s="1"/>
  <c r="AM660" i="8" s="1"/>
  <c r="AB617" i="8"/>
  <c r="AC617" i="8" s="1"/>
  <c r="AM617" i="8" s="1"/>
  <c r="AB190" i="8"/>
  <c r="AC190" i="8" s="1"/>
  <c r="AQ190" i="8" s="1"/>
  <c r="AE139" i="8"/>
  <c r="AB299" i="8"/>
  <c r="AC299" i="8" s="1"/>
  <c r="AO299" i="8" s="1"/>
  <c r="AB220" i="8"/>
  <c r="AC220" i="8" s="1"/>
  <c r="AN220" i="8" s="1"/>
  <c r="AB131" i="8"/>
  <c r="AC131" i="8" s="1"/>
  <c r="AN131" i="8" s="1"/>
  <c r="AB58" i="8"/>
  <c r="AC58" i="8" s="1"/>
  <c r="AM58" i="8" s="1"/>
  <c r="AB313" i="8"/>
  <c r="AC313" i="8" s="1"/>
  <c r="AN313" i="8" s="1"/>
  <c r="AB224" i="8"/>
  <c r="AC224" i="8" s="1"/>
  <c r="AM224" i="8" s="1"/>
  <c r="AE646" i="8"/>
  <c r="AB75" i="8"/>
  <c r="AC75" i="8" s="1"/>
  <c r="AM75" i="8" s="1"/>
  <c r="AB86" i="8"/>
  <c r="AC86" i="8" s="1"/>
  <c r="AR86" i="8" s="1"/>
  <c r="AB203" i="8"/>
  <c r="AC203" i="8" s="1"/>
  <c r="AO203" i="8" s="1"/>
  <c r="AE263" i="8"/>
  <c r="AB524" i="8"/>
  <c r="AC524" i="8" s="1"/>
  <c r="AO524" i="8" s="1"/>
  <c r="AB508" i="8"/>
  <c r="AC508" i="8" s="1"/>
  <c r="AB362" i="8"/>
  <c r="AC362" i="8" s="1"/>
  <c r="AQ362" i="8" s="1"/>
  <c r="AE267" i="8"/>
  <c r="AB180" i="8"/>
  <c r="AC180" i="8" s="1"/>
  <c r="AQ180" i="8" s="1"/>
  <c r="AB147" i="8"/>
  <c r="AC147" i="8" s="1"/>
  <c r="AM147" i="8" s="1"/>
  <c r="AB380" i="8"/>
  <c r="AC380" i="8" s="1"/>
  <c r="AO380" i="8" s="1"/>
  <c r="AB158" i="8"/>
  <c r="AC158" i="8" s="1"/>
  <c r="AM158" i="8" s="1"/>
  <c r="AB175" i="8"/>
  <c r="AC175" i="8" s="1"/>
  <c r="AM175" i="8" s="1"/>
  <c r="AB405" i="8"/>
  <c r="AC405" i="8" s="1"/>
  <c r="AN405" i="8" s="1"/>
  <c r="AE280" i="8"/>
  <c r="AB277" i="8"/>
  <c r="AC277" i="8" s="1"/>
  <c r="AN277" i="8" s="1"/>
  <c r="AB266" i="8"/>
  <c r="AC266" i="8" s="1"/>
  <c r="AO266" i="8" s="1"/>
  <c r="AB522" i="8"/>
  <c r="AC522" i="8" s="1"/>
  <c r="AB513" i="8"/>
  <c r="AC513" i="8" s="1"/>
  <c r="AO513" i="8" s="1"/>
  <c r="AB398" i="8"/>
  <c r="AC398" i="8" s="1"/>
  <c r="AM398" i="8" s="1"/>
  <c r="AB365" i="8"/>
  <c r="AC365" i="8" s="1"/>
  <c r="AR365" i="8" s="1"/>
  <c r="AB171" i="8"/>
  <c r="AC171" i="8" s="1"/>
  <c r="AR171" i="8" s="1"/>
  <c r="AB165" i="8"/>
  <c r="AC165" i="8" s="1"/>
  <c r="AM165" i="8" s="1"/>
  <c r="AB154" i="8"/>
  <c r="AC154" i="8" s="1"/>
  <c r="AQ154" i="8" s="1"/>
  <c r="AB152" i="8"/>
  <c r="AC152" i="8" s="1"/>
  <c r="AM152" i="8" s="1"/>
  <c r="AB151" i="8"/>
  <c r="AC151" i="8" s="1"/>
  <c r="AM151" i="8" s="1"/>
  <c r="AB249" i="8"/>
  <c r="AC249" i="8" s="1"/>
  <c r="AM249" i="8" s="1"/>
  <c r="AE158" i="8"/>
  <c r="AB253" i="8"/>
  <c r="AC253" i="8" s="1"/>
  <c r="AM253" i="8" s="1"/>
  <c r="AB90" i="8"/>
  <c r="AC90" i="8" s="1"/>
  <c r="AM90" i="8" s="1"/>
  <c r="AB659" i="8"/>
  <c r="AC659" i="8" s="1"/>
  <c r="AO659" i="8" s="1"/>
  <c r="AB646" i="8"/>
  <c r="AC646" i="8" s="1"/>
  <c r="AR646" i="8" s="1"/>
  <c r="AE625" i="8"/>
  <c r="AB515" i="8"/>
  <c r="AC515" i="8" s="1"/>
  <c r="AB349" i="8"/>
  <c r="AC349" i="8" s="1"/>
  <c r="AR349" i="8" s="1"/>
  <c r="AB591" i="8"/>
  <c r="AC591" i="8" s="1"/>
  <c r="AM591" i="8" s="1"/>
  <c r="AB330" i="8"/>
  <c r="AC330" i="8" s="1"/>
  <c r="AQ330" i="8" s="1"/>
  <c r="AB341" i="8"/>
  <c r="AC341" i="8" s="1"/>
  <c r="AM341" i="8" s="1"/>
  <c r="AE591" i="8"/>
  <c r="AB310" i="8"/>
  <c r="AC310" i="8" s="1"/>
  <c r="AM310" i="8" s="1"/>
  <c r="AB255" i="8"/>
  <c r="AC255" i="8" s="1"/>
  <c r="AQ255" i="8" s="1"/>
  <c r="AB363" i="8"/>
  <c r="AC363" i="8" s="1"/>
  <c r="AM363" i="8" s="1"/>
  <c r="AB642" i="8"/>
  <c r="AC642" i="8" s="1"/>
  <c r="AM642" i="8" s="1"/>
  <c r="AE642" i="8"/>
  <c r="AB587" i="8"/>
  <c r="AC587" i="8" s="1"/>
  <c r="AM587" i="8" s="1"/>
  <c r="AB632" i="8"/>
  <c r="AC632" i="8" s="1"/>
  <c r="AM632" i="8" s="1"/>
  <c r="AB312" i="8"/>
  <c r="AC312" i="8" s="1"/>
  <c r="AM312" i="8" s="1"/>
  <c r="AE653" i="8"/>
  <c r="AB597" i="8"/>
  <c r="AC597" i="8" s="1"/>
  <c r="AB382" i="8"/>
  <c r="AC382" i="8" s="1"/>
  <c r="AO382" i="8" s="1"/>
  <c r="AE629" i="8"/>
  <c r="AB335" i="8"/>
  <c r="AC335" i="8" s="1"/>
  <c r="AR335" i="8" s="1"/>
  <c r="AB247" i="8"/>
  <c r="AC247" i="8" s="1"/>
  <c r="AQ247" i="8" s="1"/>
  <c r="AB186" i="8"/>
  <c r="AC186" i="8" s="1"/>
  <c r="AO186" i="8" s="1"/>
  <c r="AB532" i="8"/>
  <c r="AC532" i="8" s="1"/>
  <c r="AM532" i="8" s="1"/>
  <c r="AB129" i="8"/>
  <c r="AC129" i="8" s="1"/>
  <c r="AR129" i="8" s="1"/>
  <c r="AB103" i="8"/>
  <c r="AC103" i="8" s="1"/>
  <c r="AO103" i="8" s="1"/>
  <c r="AB637" i="8"/>
  <c r="AC637" i="8" s="1"/>
  <c r="AM637" i="8" s="1"/>
  <c r="AB325" i="8"/>
  <c r="AC325" i="8" s="1"/>
  <c r="AN325" i="8" s="1"/>
  <c r="AB355" i="8"/>
  <c r="AC355" i="8" s="1"/>
  <c r="AN355" i="8" s="1"/>
  <c r="AB239" i="8"/>
  <c r="AC239" i="8" s="1"/>
  <c r="AN239" i="8" s="1"/>
  <c r="AB350" i="8"/>
  <c r="AC350" i="8" s="1"/>
  <c r="AO350" i="8" s="1"/>
  <c r="AE624" i="8"/>
  <c r="AB303" i="8"/>
  <c r="AC303" i="8" s="1"/>
  <c r="AO303" i="8" s="1"/>
  <c r="AB198" i="8"/>
  <c r="AC198" i="8" s="1"/>
  <c r="AM198" i="8" s="1"/>
  <c r="AB187" i="8"/>
  <c r="AC187" i="8" s="1"/>
  <c r="AR187" i="8" s="1"/>
  <c r="AE382" i="8"/>
  <c r="AE92" i="8"/>
  <c r="AB601" i="8"/>
  <c r="AC601" i="8" s="1"/>
  <c r="AO601" i="8" s="1"/>
  <c r="AB208" i="8"/>
  <c r="AC208" i="8" s="1"/>
  <c r="AQ208" i="8" s="1"/>
  <c r="AB588" i="8"/>
  <c r="AC588" i="8" s="1"/>
  <c r="AQ588" i="8" s="1"/>
  <c r="AB404" i="8"/>
  <c r="AC404" i="8" s="1"/>
  <c r="AR404" i="8" s="1"/>
  <c r="AB594" i="8"/>
  <c r="AC594" i="8" s="1"/>
  <c r="AM594" i="8" s="1"/>
  <c r="AE521" i="8"/>
  <c r="AB307" i="8"/>
  <c r="AC307" i="8" s="1"/>
  <c r="AN307" i="8" s="1"/>
  <c r="AB318" i="8"/>
  <c r="AC318" i="8" s="1"/>
  <c r="AM318" i="8" s="1"/>
  <c r="AB605" i="8"/>
  <c r="AC605" i="8" s="1"/>
  <c r="AB221" i="8"/>
  <c r="AC221" i="8" s="1"/>
  <c r="AO221" i="8" s="1"/>
  <c r="AE594" i="8"/>
  <c r="AB370" i="8"/>
  <c r="AC370" i="8" s="1"/>
  <c r="AN370" i="8" s="1"/>
  <c r="AE230" i="8"/>
  <c r="AB200" i="8"/>
  <c r="AC200" i="8" s="1"/>
  <c r="AO200" i="8" s="1"/>
  <c r="AE192" i="8"/>
  <c r="AE323" i="8"/>
  <c r="AB329" i="8"/>
  <c r="AC329" i="8" s="1"/>
  <c r="AQ329" i="8" s="1"/>
  <c r="AB254" i="8"/>
  <c r="AC254" i="8" s="1"/>
  <c r="AQ254" i="8" s="1"/>
  <c r="AE215" i="8"/>
  <c r="AE138" i="8"/>
  <c r="AB651" i="8"/>
  <c r="AC651" i="8" s="1"/>
  <c r="AM651" i="8" s="1"/>
  <c r="AB296" i="8"/>
  <c r="AC296" i="8" s="1"/>
  <c r="AM296" i="8" s="1"/>
  <c r="AE91" i="8"/>
  <c r="AB292" i="8"/>
  <c r="AC292" i="8" s="1"/>
  <c r="AM292" i="8" s="1"/>
  <c r="AB284" i="8"/>
  <c r="AC284" i="8" s="1"/>
  <c r="AM284" i="8" s="1"/>
  <c r="AB273" i="8"/>
  <c r="AC273" i="8" s="1"/>
  <c r="AM273" i="8" s="1"/>
  <c r="AE209" i="8"/>
  <c r="AB193" i="8"/>
  <c r="AC193" i="8" s="1"/>
  <c r="AQ193" i="8" s="1"/>
  <c r="AB124" i="8"/>
  <c r="AC124" i="8" s="1"/>
  <c r="AM124" i="8" s="1"/>
  <c r="AB387" i="8"/>
  <c r="AC387" i="8" s="1"/>
  <c r="AR387" i="8" s="1"/>
  <c r="AE363" i="8"/>
  <c r="AB283" i="8"/>
  <c r="AC283" i="8" s="1"/>
  <c r="AR283" i="8" s="1"/>
  <c r="AB237" i="8"/>
  <c r="AC237" i="8" s="1"/>
  <c r="AO237" i="8" s="1"/>
  <c r="AB210" i="8"/>
  <c r="AC210" i="8" s="1"/>
  <c r="AQ210" i="8" s="1"/>
  <c r="AB645" i="8"/>
  <c r="AC645" i="8" s="1"/>
  <c r="AQ645" i="8" s="1"/>
  <c r="AB342" i="8"/>
  <c r="AC342" i="8" s="1"/>
  <c r="AO342" i="8" s="1"/>
  <c r="AB298" i="8"/>
  <c r="AC298" i="8" s="1"/>
  <c r="AM298" i="8" s="1"/>
  <c r="AE206" i="8"/>
  <c r="AB161" i="8"/>
  <c r="AC161" i="8" s="1"/>
  <c r="AN161" i="8" s="1"/>
  <c r="AB372" i="8"/>
  <c r="AC372" i="8" s="1"/>
  <c r="AO372" i="8" s="1"/>
  <c r="AE331" i="8"/>
  <c r="AE124" i="8"/>
  <c r="AE73" i="8"/>
  <c r="AB592" i="8"/>
  <c r="AC592" i="8" s="1"/>
  <c r="AR592" i="8" s="1"/>
  <c r="AE530" i="8"/>
  <c r="AB264" i="8"/>
  <c r="AC264" i="8" s="1"/>
  <c r="AM264" i="8" s="1"/>
  <c r="AB262" i="8"/>
  <c r="AC262" i="8" s="1"/>
  <c r="AQ262" i="8" s="1"/>
  <c r="AB133" i="8"/>
  <c r="AC133" i="8" s="1"/>
  <c r="AO133" i="8" s="1"/>
  <c r="AB395" i="8"/>
  <c r="AC395" i="8" s="1"/>
  <c r="AM395" i="8" s="1"/>
  <c r="AE75" i="8"/>
  <c r="AE286" i="8"/>
  <c r="AB641" i="8"/>
  <c r="AC641" i="8" s="1"/>
  <c r="AQ641" i="8" s="1"/>
  <c r="AB624" i="8"/>
  <c r="AC624" i="8" s="1"/>
  <c r="AN624" i="8" s="1"/>
  <c r="AB615" i="8"/>
  <c r="AC615" i="8" s="1"/>
  <c r="AM615" i="8" s="1"/>
  <c r="AB338" i="8"/>
  <c r="AC338" i="8" s="1"/>
  <c r="AN338" i="8" s="1"/>
  <c r="AE637" i="8"/>
  <c r="AE613" i="8"/>
  <c r="AB160" i="8"/>
  <c r="AC160" i="8" s="1"/>
  <c r="AO160" i="8" s="1"/>
  <c r="AB156" i="8"/>
  <c r="AC156" i="8" s="1"/>
  <c r="AQ156" i="8" s="1"/>
  <c r="AB96" i="8"/>
  <c r="AC96" i="8" s="1"/>
  <c r="AN96" i="8" s="1"/>
  <c r="AE643" i="8"/>
  <c r="AE159" i="8"/>
  <c r="AE294" i="8"/>
  <c r="AB339" i="8"/>
  <c r="AC339" i="8" s="1"/>
  <c r="AR339" i="8" s="1"/>
  <c r="AB274" i="8"/>
  <c r="AC274" i="8" s="1"/>
  <c r="AO274" i="8" s="1"/>
  <c r="AE395" i="8"/>
  <c r="AB391" i="8"/>
  <c r="AC391" i="8" s="1"/>
  <c r="AM391" i="8" s="1"/>
  <c r="AB399" i="8"/>
  <c r="AC399" i="8" s="1"/>
  <c r="AO399" i="8" s="1"/>
  <c r="AB627" i="8"/>
  <c r="AC627" i="8" s="1"/>
  <c r="AM627" i="8" s="1"/>
  <c r="AB635" i="8"/>
  <c r="AC635" i="8" s="1"/>
  <c r="AM635" i="8" s="1"/>
  <c r="AB607" i="8"/>
  <c r="AC607" i="8" s="1"/>
  <c r="AM607" i="8" s="1"/>
  <c r="AB352" i="8"/>
  <c r="AC352" i="8" s="1"/>
  <c r="AM352" i="8" s="1"/>
  <c r="AB610" i="8"/>
  <c r="AC610" i="8" s="1"/>
  <c r="AM610" i="8" s="1"/>
  <c r="AB191" i="8"/>
  <c r="AC191" i="8" s="1"/>
  <c r="AM191" i="8" s="1"/>
  <c r="AB525" i="8"/>
  <c r="AC525" i="8" s="1"/>
  <c r="AR525" i="8" s="1"/>
  <c r="AB616" i="8"/>
  <c r="AC616" i="8" s="1"/>
  <c r="AM616" i="8" s="1"/>
  <c r="AB89" i="8"/>
  <c r="AC89" i="8" s="1"/>
  <c r="AM89" i="8" s="1"/>
  <c r="AB598" i="8"/>
  <c r="AC598" i="8" s="1"/>
  <c r="AN598" i="8" s="1"/>
  <c r="AB408" i="8"/>
  <c r="AC408" i="8" s="1"/>
  <c r="AO408" i="8" s="1"/>
  <c r="AE155" i="8"/>
  <c r="AE281" i="8"/>
  <c r="AB85" i="8"/>
  <c r="AC85" i="8" s="1"/>
  <c r="AQ85" i="8" s="1"/>
  <c r="AB383" i="8"/>
  <c r="AC383" i="8" s="1"/>
  <c r="AN383" i="8" s="1"/>
  <c r="AB216" i="8"/>
  <c r="AC216" i="8" s="1"/>
  <c r="AM216" i="8" s="1"/>
  <c r="AB531" i="8"/>
  <c r="AC531" i="8" s="1"/>
  <c r="AO531" i="8" s="1"/>
  <c r="AE657" i="8"/>
  <c r="AB614" i="8"/>
  <c r="AC614" i="8" s="1"/>
  <c r="AQ614" i="8" s="1"/>
  <c r="AB169" i="8"/>
  <c r="AC169" i="8" s="1"/>
  <c r="AM169" i="8" s="1"/>
  <c r="AB143" i="8"/>
  <c r="AC143" i="8" s="1"/>
  <c r="AM143" i="8" s="1"/>
  <c r="AB231" i="8"/>
  <c r="AC231" i="8" s="1"/>
  <c r="AQ231" i="8" s="1"/>
  <c r="AB81" i="8"/>
  <c r="AC81" i="8" s="1"/>
  <c r="AM81" i="8" s="1"/>
  <c r="AB403" i="8"/>
  <c r="AC403" i="8" s="1"/>
  <c r="AN403" i="8" s="1"/>
  <c r="AB364" i="8"/>
  <c r="AC364" i="8" s="1"/>
  <c r="AR364" i="8" s="1"/>
  <c r="AE399" i="8"/>
  <c r="AE656" i="8"/>
  <c r="AB622" i="8"/>
  <c r="AC622" i="8" s="1"/>
  <c r="AB309" i="8"/>
  <c r="AC309" i="8" s="1"/>
  <c r="AN309" i="8" s="1"/>
  <c r="AB286" i="8"/>
  <c r="AC286" i="8" s="1"/>
  <c r="AO286" i="8" s="1"/>
  <c r="AB135" i="8"/>
  <c r="AC135" i="8" s="1"/>
  <c r="AN135" i="8" s="1"/>
  <c r="AE308" i="8"/>
  <c r="AB132" i="8"/>
  <c r="AC132" i="8" s="1"/>
  <c r="AM132" i="8" s="1"/>
  <c r="AB315" i="8"/>
  <c r="AC315" i="8" s="1"/>
  <c r="AM315" i="8" s="1"/>
  <c r="AE251" i="8"/>
  <c r="AB179" i="8"/>
  <c r="AC179" i="8" s="1"/>
  <c r="AM179" i="8" s="1"/>
  <c r="AB366" i="8"/>
  <c r="AC366" i="8" s="1"/>
  <c r="AO366" i="8" s="1"/>
  <c r="AB207" i="8"/>
  <c r="AC207" i="8" s="1"/>
  <c r="AM207" i="8" s="1"/>
  <c r="AB62" i="8"/>
  <c r="AC62" i="8" s="1"/>
  <c r="AM62" i="8" s="1"/>
  <c r="AE383" i="8"/>
  <c r="AB334" i="8"/>
  <c r="AC334" i="8" s="1"/>
  <c r="AQ334" i="8" s="1"/>
  <c r="AB626" i="8"/>
  <c r="AC626" i="8" s="1"/>
  <c r="AO626" i="8" s="1"/>
  <c r="AE611" i="8"/>
  <c r="AE341" i="8"/>
  <c r="AE332" i="8"/>
  <c r="AE218" i="8"/>
  <c r="AB183" i="8"/>
  <c r="AC183" i="8" s="1"/>
  <c r="AM183" i="8" s="1"/>
  <c r="AB229" i="8"/>
  <c r="AC229" i="8" s="1"/>
  <c r="AN229" i="8" s="1"/>
  <c r="AE57" i="8"/>
  <c r="AB643" i="8"/>
  <c r="AC643" i="8" s="1"/>
  <c r="AR643" i="8" s="1"/>
  <c r="AE364" i="8"/>
  <c r="AE315" i="8"/>
  <c r="AB155" i="8"/>
  <c r="AC155" i="8" s="1"/>
  <c r="AN155" i="8" s="1"/>
  <c r="AE655" i="8"/>
  <c r="AB596" i="8"/>
  <c r="AC596" i="8" s="1"/>
  <c r="AR596" i="8" s="1"/>
  <c r="AB189" i="8"/>
  <c r="AC189" i="8" s="1"/>
  <c r="AR189" i="8" s="1"/>
  <c r="AB127" i="8"/>
  <c r="AC127" i="8" s="1"/>
  <c r="AO127" i="8" s="1"/>
  <c r="AB301" i="8"/>
  <c r="AC301" i="8" s="1"/>
  <c r="AQ301" i="8" s="1"/>
  <c r="AE305" i="8"/>
  <c r="AB141" i="8"/>
  <c r="AC141" i="8" s="1"/>
  <c r="AR141" i="8" s="1"/>
  <c r="AB516" i="8"/>
  <c r="AC516" i="8" s="1"/>
  <c r="AE312" i="8"/>
  <c r="AB326" i="8"/>
  <c r="AC326" i="8" s="1"/>
  <c r="AM326" i="8" s="1"/>
  <c r="AB306" i="8"/>
  <c r="AC306" i="8" s="1"/>
  <c r="AM306" i="8" s="1"/>
  <c r="AB317" i="8"/>
  <c r="AC317" i="8" s="1"/>
  <c r="AN317" i="8" s="1"/>
  <c r="AB358" i="8"/>
  <c r="AC358" i="8" s="1"/>
  <c r="AM358" i="8" s="1"/>
  <c r="AB620" i="8"/>
  <c r="AC620" i="8" s="1"/>
  <c r="AO620" i="8" s="1"/>
  <c r="AE253" i="8"/>
  <c r="AB599" i="8"/>
  <c r="AC599" i="8" s="1"/>
  <c r="AM599" i="8" s="1"/>
  <c r="AB205" i="8"/>
  <c r="AC205" i="8" s="1"/>
  <c r="AO205" i="8" s="1"/>
  <c r="AB137" i="8"/>
  <c r="AC137" i="8" s="1"/>
  <c r="AM137" i="8" s="1"/>
  <c r="AB378" i="8"/>
  <c r="AC378" i="8" s="1"/>
  <c r="AO378" i="8" s="1"/>
  <c r="AE185" i="8"/>
  <c r="AB371" i="8"/>
  <c r="AC371" i="8" s="1"/>
  <c r="AR371" i="8" s="1"/>
  <c r="AB177" i="8"/>
  <c r="AC177" i="8" s="1"/>
  <c r="AQ177" i="8" s="1"/>
  <c r="AB618" i="8"/>
  <c r="AC618" i="8" s="1"/>
  <c r="AO618" i="8" s="1"/>
  <c r="AB293" i="8"/>
  <c r="AC293" i="8" s="1"/>
  <c r="AQ293" i="8" s="1"/>
  <c r="AB375" i="8"/>
  <c r="AC375" i="8" s="1"/>
  <c r="AO375" i="8" s="1"/>
  <c r="AE77" i="8"/>
  <c r="AE62" i="8"/>
  <c r="AB92" i="8"/>
  <c r="AC92" i="8" s="1"/>
  <c r="AM92" i="8" s="1"/>
  <c r="AE405" i="8"/>
  <c r="AB402" i="8"/>
  <c r="AC402" i="8" s="1"/>
  <c r="AN402" i="8" s="1"/>
  <c r="AB357" i="8"/>
  <c r="AC357" i="8" s="1"/>
  <c r="AM357" i="8" s="1"/>
  <c r="AB612" i="8"/>
  <c r="AC612" i="8" s="1"/>
  <c r="AO612" i="8" s="1"/>
  <c r="AB182" i="8"/>
  <c r="AC182" i="8" s="1"/>
  <c r="AO182" i="8" s="1"/>
  <c r="AB148" i="8"/>
  <c r="AC148" i="8" s="1"/>
  <c r="AR148" i="8" s="1"/>
  <c r="AB150" i="8"/>
  <c r="AC150" i="8" s="1"/>
  <c r="AQ150" i="8" s="1"/>
  <c r="AB640" i="8"/>
  <c r="AC640" i="8" s="1"/>
  <c r="AB652" i="8"/>
  <c r="AC652" i="8" s="1"/>
  <c r="AB518" i="8"/>
  <c r="AC518" i="8" s="1"/>
  <c r="AM518" i="8" s="1"/>
  <c r="AB218" i="8"/>
  <c r="AC218" i="8" s="1"/>
  <c r="AN218" i="8" s="1"/>
  <c r="AE132" i="8"/>
  <c r="AB629" i="8"/>
  <c r="AC629" i="8" s="1"/>
  <c r="AN629" i="8" s="1"/>
  <c r="AB332" i="8"/>
  <c r="AC332" i="8" s="1"/>
  <c r="AM332" i="8" s="1"/>
  <c r="AB269" i="8"/>
  <c r="AC269" i="8" s="1"/>
  <c r="AM269" i="8" s="1"/>
  <c r="AB211" i="8"/>
  <c r="AC211" i="8" s="1"/>
  <c r="AM211" i="8" s="1"/>
  <c r="AB128" i="8"/>
  <c r="AC128" i="8" s="1"/>
  <c r="AN128" i="8" s="1"/>
  <c r="AB77" i="8"/>
  <c r="AC77" i="8" s="1"/>
  <c r="AN77" i="8" s="1"/>
  <c r="AB70" i="8"/>
  <c r="AC70" i="8" s="1"/>
  <c r="AQ70" i="8" s="1"/>
  <c r="AB374" i="8"/>
  <c r="AC374" i="8" s="1"/>
  <c r="AQ374" i="8" s="1"/>
  <c r="AB331" i="8"/>
  <c r="AC331" i="8" s="1"/>
  <c r="AR331" i="8" s="1"/>
  <c r="AB257" i="8"/>
  <c r="AC257" i="8" s="1"/>
  <c r="AQ257" i="8" s="1"/>
  <c r="AB146" i="8"/>
  <c r="AC146" i="8" s="1"/>
  <c r="AR146" i="8" s="1"/>
  <c r="AB76" i="8"/>
  <c r="AC76" i="8" s="1"/>
  <c r="AQ76" i="8" s="1"/>
  <c r="AB258" i="8"/>
  <c r="AC258" i="8" s="1"/>
  <c r="AN258" i="8" s="1"/>
  <c r="AE520" i="8"/>
  <c r="AE161" i="8"/>
  <c r="AE258" i="8"/>
  <c r="AB184" i="8"/>
  <c r="AC184" i="8" s="1"/>
  <c r="AO184" i="8" s="1"/>
  <c r="AE645" i="8"/>
  <c r="AB586" i="8"/>
  <c r="AC586" i="8" s="1"/>
  <c r="AR586" i="8" s="1"/>
  <c r="AE522" i="8"/>
  <c r="AB346" i="8"/>
  <c r="AC346" i="8" s="1"/>
  <c r="AM346" i="8" s="1"/>
  <c r="AE189" i="8"/>
  <c r="AB631" i="8"/>
  <c r="AC631" i="8" s="1"/>
  <c r="AR631" i="8" s="1"/>
  <c r="AB63" i="8"/>
  <c r="AC63" i="8" s="1"/>
  <c r="AR63" i="8" s="1"/>
  <c r="AE406" i="8"/>
  <c r="AB225" i="8"/>
  <c r="AC225" i="8" s="1"/>
  <c r="AN225" i="8" s="1"/>
  <c r="AB606" i="8"/>
  <c r="AC606" i="8" s="1"/>
  <c r="AN606" i="8" s="1"/>
  <c r="AB520" i="8"/>
  <c r="AC520" i="8" s="1"/>
  <c r="AQ520" i="8" s="1"/>
  <c r="AB291" i="8"/>
  <c r="AC291" i="8" s="1"/>
  <c r="AQ291" i="8" s="1"/>
  <c r="AE602" i="8"/>
  <c r="AB385" i="8"/>
  <c r="AC385" i="8" s="1"/>
  <c r="AO385" i="8" s="1"/>
  <c r="AB244" i="8"/>
  <c r="AC244" i="8" s="1"/>
  <c r="AO244" i="8" s="1"/>
  <c r="AB340" i="8"/>
  <c r="AC340" i="8" s="1"/>
  <c r="AO340" i="8" s="1"/>
  <c r="AB260" i="8"/>
  <c r="AC260" i="8" s="1"/>
  <c r="AM260" i="8" s="1"/>
  <c r="AB654" i="8"/>
  <c r="AC654" i="8" s="1"/>
  <c r="AQ654" i="8" s="1"/>
  <c r="AE654" i="8"/>
  <c r="AE526" i="8"/>
  <c r="AE387" i="8"/>
  <c r="AE289" i="8"/>
  <c r="AE199" i="8"/>
  <c r="AB223" i="8"/>
  <c r="AC223" i="8" s="1"/>
  <c r="AO223" i="8" s="1"/>
  <c r="AB302" i="8"/>
  <c r="AC302" i="8" s="1"/>
  <c r="AR302" i="8" s="1"/>
  <c r="AE223" i="8"/>
  <c r="AE385" i="8"/>
  <c r="AE384" i="8"/>
  <c r="AE147" i="8"/>
  <c r="AB60" i="8"/>
  <c r="AC60" i="8" s="1"/>
  <c r="AO60" i="8" s="1"/>
  <c r="AB648" i="8"/>
  <c r="AC648" i="8" s="1"/>
  <c r="AQ648" i="8" s="1"/>
  <c r="AB392" i="8"/>
  <c r="AC392" i="8" s="1"/>
  <c r="AO392" i="8" s="1"/>
  <c r="AB634" i="8"/>
  <c r="AC634" i="8" s="1"/>
  <c r="AR634" i="8" s="1"/>
  <c r="AE612" i="8"/>
  <c r="AE614" i="8"/>
  <c r="AE330" i="8"/>
  <c r="AB93" i="8"/>
  <c r="AC93" i="8" s="1"/>
  <c r="AM93" i="8" s="1"/>
  <c r="AB88" i="8"/>
  <c r="AC88" i="8" s="1"/>
  <c r="AR88" i="8" s="1"/>
  <c r="AE628" i="8"/>
  <c r="AB396" i="8"/>
  <c r="AC396" i="8" s="1"/>
  <c r="AO396" i="8" s="1"/>
  <c r="AB213" i="8"/>
  <c r="AC213" i="8" s="1"/>
  <c r="AR213" i="8" s="1"/>
  <c r="AE607" i="8"/>
  <c r="AB304" i="8"/>
  <c r="AC304" i="8" s="1"/>
  <c r="AQ304" i="8" s="1"/>
  <c r="AB384" i="8"/>
  <c r="AC384" i="8" s="1"/>
  <c r="AN384" i="8" s="1"/>
  <c r="AB602" i="8"/>
  <c r="AC602" i="8" s="1"/>
  <c r="AB217" i="8"/>
  <c r="AC217" i="8" s="1"/>
  <c r="AN217" i="8" s="1"/>
  <c r="AE306" i="8"/>
  <c r="AE532" i="8"/>
  <c r="AE197" i="8"/>
  <c r="AB67" i="8"/>
  <c r="AC67" i="8" s="1"/>
  <c r="AN67" i="8" s="1"/>
  <c r="AE346" i="8"/>
  <c r="AE400" i="8"/>
  <c r="AE368" i="8"/>
  <c r="AE319" i="8"/>
  <c r="AE74" i="8"/>
  <c r="AE615" i="8"/>
  <c r="AE513" i="8"/>
  <c r="AB271" i="8"/>
  <c r="AC271" i="8" s="1"/>
  <c r="AO271" i="8" s="1"/>
  <c r="AE621" i="8"/>
  <c r="AB367" i="8"/>
  <c r="AC367" i="8" s="1"/>
  <c r="AR367" i="8" s="1"/>
  <c r="AE131" i="8"/>
  <c r="AE90" i="8"/>
  <c r="AB628" i="8"/>
  <c r="AC628" i="8" s="1"/>
  <c r="AB589" i="8"/>
  <c r="AC589" i="8" s="1"/>
  <c r="AQ589" i="8" s="1"/>
  <c r="AB369" i="8"/>
  <c r="AC369" i="8" s="1"/>
  <c r="AN369" i="8" s="1"/>
  <c r="AB323" i="8"/>
  <c r="AC323" i="8" s="1"/>
  <c r="AM323" i="8" s="1"/>
  <c r="AE307" i="8"/>
  <c r="AB314" i="8"/>
  <c r="AC314" i="8" s="1"/>
  <c r="AM314" i="8" s="1"/>
  <c r="AB281" i="8"/>
  <c r="AC281" i="8" s="1"/>
  <c r="AN281" i="8" s="1"/>
  <c r="AB279" i="8"/>
  <c r="AC279" i="8" s="1"/>
  <c r="AM279" i="8" s="1"/>
  <c r="AB275" i="8"/>
  <c r="AC275" i="8" s="1"/>
  <c r="AM275" i="8" s="1"/>
  <c r="AB251" i="8"/>
  <c r="AC251" i="8" s="1"/>
  <c r="AO251" i="8" s="1"/>
  <c r="AB99" i="8"/>
  <c r="AC99" i="8" s="1"/>
  <c r="AQ99" i="8" s="1"/>
  <c r="AB354" i="8"/>
  <c r="AC354" i="8" s="1"/>
  <c r="AR354" i="8" s="1"/>
  <c r="AB268" i="8"/>
  <c r="AC268" i="8" s="1"/>
  <c r="AO268" i="8" s="1"/>
  <c r="AE163" i="8"/>
  <c r="AB233" i="8"/>
  <c r="AC233" i="8" s="1"/>
  <c r="AO233" i="8" s="1"/>
  <c r="AB194" i="8"/>
  <c r="AC194" i="8" s="1"/>
  <c r="AO194" i="8" s="1"/>
  <c r="AE60" i="8"/>
  <c r="AB639" i="8"/>
  <c r="AC639" i="8" s="1"/>
  <c r="AN639" i="8" s="1"/>
  <c r="AE592" i="8"/>
  <c r="AE396" i="8"/>
  <c r="AE358" i="8"/>
  <c r="AE96" i="8"/>
  <c r="AE648" i="8"/>
  <c r="AE634" i="8"/>
  <c r="AE207" i="8"/>
  <c r="AE167" i="8"/>
  <c r="AE623" i="8"/>
  <c r="AB327" i="8"/>
  <c r="AC327" i="8" s="1"/>
  <c r="AN327" i="8" s="1"/>
  <c r="AB71" i="8"/>
  <c r="AC71" i="8" s="1"/>
  <c r="AR71" i="8" s="1"/>
  <c r="AB595" i="8"/>
  <c r="AC595" i="8" s="1"/>
  <c r="AO595" i="8" s="1"/>
  <c r="AE276" i="8"/>
  <c r="AB166" i="8"/>
  <c r="AC166" i="8" s="1"/>
  <c r="AM166" i="8" s="1"/>
  <c r="AB630" i="8"/>
  <c r="AC630" i="8" s="1"/>
  <c r="AO630" i="8" s="1"/>
  <c r="AE641" i="8"/>
  <c r="AE241" i="8"/>
  <c r="AE239" i="8"/>
  <c r="AB178" i="8"/>
  <c r="AC178" i="8" s="1"/>
  <c r="AN178" i="8" s="1"/>
  <c r="AB145" i="8"/>
  <c r="AC145" i="8" s="1"/>
  <c r="AO145" i="8" s="1"/>
  <c r="AE287" i="8"/>
  <c r="AB252" i="8"/>
  <c r="AC252" i="8" s="1"/>
  <c r="AQ252" i="8" s="1"/>
  <c r="AE70" i="8"/>
  <c r="AE317" i="8"/>
  <c r="AB162" i="8"/>
  <c r="AC162" i="8" s="1"/>
  <c r="AN162" i="8" s="1"/>
  <c r="AB139" i="8"/>
  <c r="AC139" i="8" s="1"/>
  <c r="AO139" i="8" s="1"/>
  <c r="AB585" i="8"/>
  <c r="AC585" i="8" s="1"/>
  <c r="AQ585" i="8" s="1"/>
  <c r="AB343" i="8"/>
  <c r="AC343" i="8" s="1"/>
  <c r="AN343" i="8" s="1"/>
  <c r="AE137" i="8"/>
  <c r="AB647" i="8"/>
  <c r="AC647" i="8" s="1"/>
  <c r="AB243" i="8"/>
  <c r="AC243" i="8" s="1"/>
  <c r="AR243" i="8" s="1"/>
  <c r="AB214" i="8"/>
  <c r="AC214" i="8" s="1"/>
  <c r="AM214" i="8" s="1"/>
  <c r="AE519" i="8"/>
  <c r="AE508" i="8"/>
  <c r="AE327" i="8"/>
  <c r="AE210" i="8"/>
  <c r="AB134" i="8"/>
  <c r="AC134" i="8" s="1"/>
  <c r="AN134" i="8" s="1"/>
  <c r="AE362" i="8"/>
  <c r="AB188" i="8"/>
  <c r="AC188" i="8" s="1"/>
  <c r="AM188" i="8" s="1"/>
  <c r="AE410" i="8"/>
  <c r="AE260" i="8"/>
  <c r="AE98" i="8"/>
  <c r="AE354" i="8"/>
  <c r="AB245" i="8"/>
  <c r="AC245" i="8" s="1"/>
  <c r="AN245" i="8" s="1"/>
  <c r="AE233" i="8"/>
  <c r="AE59" i="8"/>
  <c r="AE93" i="8"/>
  <c r="AE87" i="8"/>
  <c r="AE365" i="8"/>
  <c r="AE316" i="8"/>
  <c r="AB285" i="8"/>
  <c r="AC285" i="8" s="1"/>
  <c r="AM285" i="8" s="1"/>
  <c r="AE216" i="8"/>
  <c r="AE150" i="8"/>
  <c r="AB100" i="8"/>
  <c r="AC100" i="8" s="1"/>
  <c r="AM100" i="8" s="1"/>
  <c r="AB356" i="8"/>
  <c r="AC356" i="8" s="1"/>
  <c r="AO356" i="8" s="1"/>
  <c r="AB102" i="8"/>
  <c r="AC102" i="8" s="1"/>
  <c r="AO102" i="8" s="1"/>
  <c r="AE588" i="8"/>
  <c r="AE352" i="8"/>
  <c r="AE102" i="8"/>
  <c r="AE590" i="8"/>
  <c r="AE231" i="8"/>
  <c r="AE205" i="8"/>
  <c r="AE268" i="8"/>
  <c r="AB202" i="8"/>
  <c r="AC202" i="8" s="1"/>
  <c r="AQ202" i="8" s="1"/>
  <c r="AE177" i="8"/>
  <c r="AE89" i="8"/>
  <c r="AE630" i="8"/>
  <c r="AE529" i="8"/>
  <c r="AB389" i="8"/>
  <c r="AC389" i="8" s="1"/>
  <c r="AQ389" i="8" s="1"/>
  <c r="AE367" i="8"/>
  <c r="AE329" i="8"/>
  <c r="AE310" i="8"/>
  <c r="AB333" i="8"/>
  <c r="AC333" i="8" s="1"/>
  <c r="AR333" i="8" s="1"/>
  <c r="AB300" i="8"/>
  <c r="AC300" i="8" s="1"/>
  <c r="AN300" i="8" s="1"/>
  <c r="AB215" i="8"/>
  <c r="AC215" i="8" s="1"/>
  <c r="AR215" i="8" s="1"/>
  <c r="AE58" i="8"/>
  <c r="AB657" i="8"/>
  <c r="AC657" i="8" s="1"/>
  <c r="AQ657" i="8" s="1"/>
  <c r="AB386" i="8"/>
  <c r="AC386" i="8" s="1"/>
  <c r="AO386" i="8" s="1"/>
  <c r="AB290" i="8"/>
  <c r="AC290" i="8" s="1"/>
  <c r="AM290" i="8" s="1"/>
  <c r="AB265" i="8"/>
  <c r="AC265" i="8" s="1"/>
  <c r="AN265" i="8" s="1"/>
  <c r="AE254" i="8"/>
  <c r="AB236" i="8"/>
  <c r="AC236" i="8" s="1"/>
  <c r="AM236" i="8" s="1"/>
  <c r="AE219" i="8"/>
  <c r="AE213" i="8"/>
  <c r="AE194" i="8"/>
  <c r="AE188" i="8"/>
  <c r="AE182" i="8"/>
  <c r="AB159" i="8"/>
  <c r="AC159" i="8" s="1"/>
  <c r="AO159" i="8" s="1"/>
  <c r="AB95" i="8"/>
  <c r="AC95" i="8" s="1"/>
  <c r="AO95" i="8" s="1"/>
  <c r="AB126" i="8"/>
  <c r="AC126" i="8" s="1"/>
  <c r="AN126" i="8" s="1"/>
  <c r="AE76" i="8"/>
  <c r="AB510" i="8"/>
  <c r="AC510" i="8" s="1"/>
  <c r="AM510" i="8" s="1"/>
  <c r="AB390" i="8"/>
  <c r="AC390" i="8" s="1"/>
  <c r="AN390" i="8" s="1"/>
  <c r="AE269" i="8"/>
  <c r="AE242" i="8"/>
  <c r="AE202" i="8"/>
  <c r="AE200" i="8"/>
  <c r="AE170" i="8"/>
  <c r="AE136" i="8"/>
  <c r="AB263" i="8"/>
  <c r="AC263" i="8" s="1"/>
  <c r="AO263" i="8" s="1"/>
  <c r="AB230" i="8"/>
  <c r="AC230" i="8" s="1"/>
  <c r="AO230" i="8" s="1"/>
  <c r="AB144" i="8"/>
  <c r="AC144" i="8" s="1"/>
  <c r="AN144" i="8" s="1"/>
  <c r="AB138" i="8"/>
  <c r="AC138" i="8" s="1"/>
  <c r="AO138" i="8" s="1"/>
  <c r="AB625" i="8"/>
  <c r="AC625" i="8" s="1"/>
  <c r="AM625" i="8" s="1"/>
  <c r="AB397" i="8"/>
  <c r="AC397" i="8" s="1"/>
  <c r="AQ397" i="8" s="1"/>
  <c r="AE371" i="8"/>
  <c r="AE359" i="8"/>
  <c r="AE220" i="8"/>
  <c r="AE211" i="8"/>
  <c r="AE190" i="8"/>
  <c r="AE166" i="8"/>
  <c r="AE99" i="8"/>
  <c r="AE78" i="8"/>
  <c r="AE647" i="8"/>
  <c r="AE616" i="8"/>
  <c r="AE518" i="8"/>
  <c r="AE514" i="8"/>
  <c r="AB393" i="8"/>
  <c r="AC393" i="8" s="1"/>
  <c r="AO393" i="8" s="1"/>
  <c r="AE349" i="8"/>
  <c r="AE232" i="8"/>
  <c r="AE224" i="8"/>
  <c r="AE217" i="8"/>
  <c r="AE198" i="8"/>
  <c r="AE97" i="8"/>
  <c r="AE56" i="8"/>
  <c r="AE88" i="8"/>
  <c r="AE651" i="8"/>
  <c r="AE343" i="8"/>
  <c r="AB322" i="8"/>
  <c r="AC322" i="8" s="1"/>
  <c r="AM322" i="8" s="1"/>
  <c r="AE309" i="8"/>
  <c r="AE318" i="8"/>
  <c r="AE282" i="8"/>
  <c r="AE261" i="8"/>
  <c r="AE257" i="8"/>
  <c r="AB195" i="8"/>
  <c r="AC195" i="8" s="1"/>
  <c r="AO195" i="8" s="1"/>
  <c r="AB259" i="8"/>
  <c r="AC259" i="8" s="1"/>
  <c r="AO259" i="8" s="1"/>
  <c r="AB240" i="8"/>
  <c r="AC240" i="8" s="1"/>
  <c r="AN240" i="8" s="1"/>
  <c r="AB83" i="8"/>
  <c r="AC83" i="8" s="1"/>
  <c r="AQ83" i="8" s="1"/>
  <c r="AB517" i="8"/>
  <c r="AC517" i="8" s="1"/>
  <c r="AM517" i="8" s="1"/>
  <c r="AE366" i="8"/>
  <c r="AB324" i="8"/>
  <c r="AC324" i="8" s="1"/>
  <c r="AN324" i="8" s="1"/>
  <c r="AE255" i="8"/>
  <c r="AB212" i="8"/>
  <c r="AC212" i="8" s="1"/>
  <c r="AR212" i="8" s="1"/>
  <c r="AB197" i="8"/>
  <c r="AC197" i="8" s="1"/>
  <c r="AO197" i="8" s="1"/>
  <c r="AE165" i="8"/>
  <c r="AE152" i="8"/>
  <c r="AB98" i="8"/>
  <c r="AC98" i="8" s="1"/>
  <c r="AM98" i="8" s="1"/>
  <c r="AB650" i="8"/>
  <c r="AC650" i="8" s="1"/>
  <c r="AM650" i="8" s="1"/>
  <c r="AE626" i="8"/>
  <c r="AE326" i="8"/>
  <c r="AE638" i="8"/>
  <c r="AE631" i="8"/>
  <c r="AE622" i="8"/>
  <c r="AE660" i="8"/>
  <c r="AE658" i="8"/>
  <c r="AE650" i="8"/>
  <c r="AE640" i="8"/>
  <c r="AE635" i="8"/>
  <c r="AE627" i="8"/>
  <c r="AB523" i="8"/>
  <c r="AC523" i="8" s="1"/>
  <c r="AE659" i="8"/>
  <c r="AE617" i="8"/>
  <c r="AB101" i="8"/>
  <c r="AC101" i="8" s="1"/>
  <c r="AO101" i="8" s="1"/>
  <c r="AE101" i="8"/>
  <c r="AE596" i="8"/>
  <c r="AE649" i="8"/>
  <c r="AB593" i="8"/>
  <c r="AC593" i="8" s="1"/>
  <c r="AO593" i="8" s="1"/>
  <c r="AE593" i="8"/>
  <c r="AE589" i="8"/>
  <c r="AE509" i="8"/>
  <c r="AB619" i="8"/>
  <c r="AC619" i="8" s="1"/>
  <c r="AR619" i="8" s="1"/>
  <c r="AB613" i="8"/>
  <c r="AC613" i="8" s="1"/>
  <c r="AO613" i="8" s="1"/>
  <c r="AE523" i="8"/>
  <c r="AE618" i="8"/>
  <c r="AE525" i="8"/>
  <c r="AE347" i="8"/>
  <c r="AE604" i="8"/>
  <c r="AE598" i="8"/>
  <c r="AE639" i="8"/>
  <c r="AB377" i="8"/>
  <c r="AC377" i="8" s="1"/>
  <c r="AO377" i="8" s="1"/>
  <c r="AE377" i="8"/>
  <c r="AE586" i="8"/>
  <c r="AE644" i="8"/>
  <c r="AB376" i="8"/>
  <c r="AC376" i="8" s="1"/>
  <c r="AO376" i="8" s="1"/>
  <c r="AE376" i="8"/>
  <c r="AE609" i="8"/>
  <c r="AE528" i="8"/>
  <c r="AE516" i="8"/>
  <c r="AE262" i="8"/>
  <c r="AE652" i="8"/>
  <c r="AB655" i="8"/>
  <c r="AC655" i="8" s="1"/>
  <c r="AE603" i="8"/>
  <c r="AE600" i="8"/>
  <c r="AE515" i="8"/>
  <c r="AE632" i="8"/>
  <c r="AE636" i="8"/>
  <c r="AE325" i="8"/>
  <c r="AB621" i="8"/>
  <c r="AC621" i="8" s="1"/>
  <c r="AM621" i="8" s="1"/>
  <c r="AE595" i="8"/>
  <c r="AB388" i="8"/>
  <c r="AC388" i="8" s="1"/>
  <c r="AO388" i="8" s="1"/>
  <c r="AB604" i="8"/>
  <c r="AC604" i="8" s="1"/>
  <c r="AQ604" i="8" s="1"/>
  <c r="AB360" i="8"/>
  <c r="AC360" i="8" s="1"/>
  <c r="AO360" i="8" s="1"/>
  <c r="AE360" i="8"/>
  <c r="AE601" i="8"/>
  <c r="AE619" i="8"/>
  <c r="AE620" i="8"/>
  <c r="AE605" i="8"/>
  <c r="AB344" i="8"/>
  <c r="AC344" i="8" s="1"/>
  <c r="AO344" i="8" s="1"/>
  <c r="AE344" i="8"/>
  <c r="AE599" i="8"/>
  <c r="AB590" i="8"/>
  <c r="AC590" i="8" s="1"/>
  <c r="AO590" i="8" s="1"/>
  <c r="AE585" i="8"/>
  <c r="AE511" i="8"/>
  <c r="AE510" i="8"/>
  <c r="AB348" i="8"/>
  <c r="AC348" i="8" s="1"/>
  <c r="AO348" i="8" s="1"/>
  <c r="AE348" i="8"/>
  <c r="AB320" i="8"/>
  <c r="AC320" i="8" s="1"/>
  <c r="AO320" i="8" s="1"/>
  <c r="AE313" i="8"/>
  <c r="AE320" i="8"/>
  <c r="AE252" i="8"/>
  <c r="AB222" i="8"/>
  <c r="AC222" i="8" s="1"/>
  <c r="AO222" i="8" s="1"/>
  <c r="AE222" i="8"/>
  <c r="AB528" i="8"/>
  <c r="AC528" i="8" s="1"/>
  <c r="AB337" i="8"/>
  <c r="AC337" i="8" s="1"/>
  <c r="AO337" i="8" s="1"/>
  <c r="AE388" i="8"/>
  <c r="AE361" i="8"/>
  <c r="AE339" i="8"/>
  <c r="AE402" i="8"/>
  <c r="AB328" i="8"/>
  <c r="AC328" i="8" s="1"/>
  <c r="AO328" i="8" s="1"/>
  <c r="AE328" i="8"/>
  <c r="AB603" i="8"/>
  <c r="AC603" i="8" s="1"/>
  <c r="AE407" i="8"/>
  <c r="AE375" i="8"/>
  <c r="AE610" i="8"/>
  <c r="AE606" i="8"/>
  <c r="AE512" i="8"/>
  <c r="AE374" i="8"/>
  <c r="AE355" i="8"/>
  <c r="AE333" i="8"/>
  <c r="AB511" i="8"/>
  <c r="AC511" i="8" s="1"/>
  <c r="AR511" i="8" s="1"/>
  <c r="AE392" i="8"/>
  <c r="AE517" i="8"/>
  <c r="AE391" i="8"/>
  <c r="AE378" i="8"/>
  <c r="AB406" i="8"/>
  <c r="AC406" i="8" s="1"/>
  <c r="AO406" i="8" s="1"/>
  <c r="AE338" i="8"/>
  <c r="AE322" i="8"/>
  <c r="AE297" i="8"/>
  <c r="AE587" i="8"/>
  <c r="AE403" i="8"/>
  <c r="AB401" i="8"/>
  <c r="AC401" i="8" s="1"/>
  <c r="AO401" i="8" s="1"/>
  <c r="AE401" i="8"/>
  <c r="AE336" i="8"/>
  <c r="AE597" i="8"/>
  <c r="AE527" i="8"/>
  <c r="AE393" i="8"/>
  <c r="AB368" i="8"/>
  <c r="AC368" i="8" s="1"/>
  <c r="AQ368" i="8" s="1"/>
  <c r="AB600" i="8"/>
  <c r="AC600" i="8" s="1"/>
  <c r="AM600" i="8" s="1"/>
  <c r="AE531" i="8"/>
  <c r="AE524" i="8"/>
  <c r="AE398" i="8"/>
  <c r="AE342" i="8"/>
  <c r="AE404" i="8"/>
  <c r="AB353" i="8"/>
  <c r="AC353" i="8" s="1"/>
  <c r="AM353" i="8" s="1"/>
  <c r="AE345" i="8"/>
  <c r="AE369" i="8"/>
  <c r="AE350" i="8"/>
  <c r="AE304" i="8"/>
  <c r="AE379" i="8"/>
  <c r="AE299" i="8"/>
  <c r="AE246" i="8"/>
  <c r="AE225" i="8"/>
  <c r="AE408" i="8"/>
  <c r="AE389" i="8"/>
  <c r="AE372" i="8"/>
  <c r="AE353" i="8"/>
  <c r="AE334" i="8"/>
  <c r="AE256" i="8"/>
  <c r="AE356" i="8"/>
  <c r="AE337" i="8"/>
  <c r="AE279" i="8"/>
  <c r="AB261" i="8"/>
  <c r="AC261" i="8" s="1"/>
  <c r="AO261" i="8" s="1"/>
  <c r="AE196" i="8"/>
  <c r="AE351" i="8"/>
  <c r="AE284" i="8"/>
  <c r="AE373" i="8"/>
  <c r="AE340" i="8"/>
  <c r="AE293" i="8"/>
  <c r="AB282" i="8"/>
  <c r="AC282" i="8" s="1"/>
  <c r="AO282" i="8" s="1"/>
  <c r="AE273" i="8"/>
  <c r="AB410" i="8"/>
  <c r="AC410" i="8" s="1"/>
  <c r="AQ410" i="8" s="1"/>
  <c r="AE409" i="8"/>
  <c r="AE380" i="8"/>
  <c r="AE370" i="8"/>
  <c r="AB359" i="8"/>
  <c r="AC359" i="8" s="1"/>
  <c r="AO359" i="8" s="1"/>
  <c r="AE335" i="8"/>
  <c r="AE300" i="8"/>
  <c r="AE236" i="8"/>
  <c r="AB400" i="8"/>
  <c r="AC400" i="8" s="1"/>
  <c r="AO400" i="8" s="1"/>
  <c r="AE397" i="8"/>
  <c r="AE390" i="8"/>
  <c r="AE357" i="8"/>
  <c r="AE324" i="8"/>
  <c r="AE314" i="8"/>
  <c r="AE292" i="8"/>
  <c r="AE296" i="8"/>
  <c r="AE302" i="8"/>
  <c r="AB319" i="8"/>
  <c r="AC319" i="8" s="1"/>
  <c r="AO319" i="8" s="1"/>
  <c r="AE264" i="8"/>
  <c r="AE95" i="8"/>
  <c r="AB295" i="8"/>
  <c r="AC295" i="8" s="1"/>
  <c r="AQ295" i="8" s="1"/>
  <c r="AE303" i="8"/>
  <c r="AE285" i="8"/>
  <c r="AE237" i="8"/>
  <c r="AE191" i="8"/>
  <c r="AE291" i="8"/>
  <c r="AB316" i="8"/>
  <c r="AC316" i="8" s="1"/>
  <c r="AO316" i="8" s="1"/>
  <c r="AE240" i="8"/>
  <c r="AB297" i="8"/>
  <c r="AC297" i="8" s="1"/>
  <c r="AN297" i="8" s="1"/>
  <c r="AE301" i="8"/>
  <c r="AE274" i="8"/>
  <c r="AE221" i="8"/>
  <c r="AE157" i="8"/>
  <c r="AE290" i="8"/>
  <c r="AE295" i="8"/>
  <c r="AE298" i="8"/>
  <c r="AB305" i="8"/>
  <c r="AC305" i="8" s="1"/>
  <c r="AO305" i="8" s="1"/>
  <c r="AB241" i="8"/>
  <c r="AC241" i="8" s="1"/>
  <c r="AO241" i="8" s="1"/>
  <c r="AE311" i="8"/>
  <c r="AE248" i="8"/>
  <c r="AE278" i="8"/>
  <c r="AE272" i="8"/>
  <c r="AE245" i="8"/>
  <c r="AE270" i="8"/>
  <c r="AE164" i="8"/>
  <c r="AE238" i="8"/>
  <c r="AE184" i="8"/>
  <c r="AE277" i="8"/>
  <c r="AE271" i="8"/>
  <c r="AE244" i="8"/>
  <c r="AE235" i="8"/>
  <c r="AB226" i="8"/>
  <c r="AC226" i="8" s="1"/>
  <c r="AO226" i="8" s="1"/>
  <c r="AE226" i="8"/>
  <c r="AE180" i="8"/>
  <c r="AB174" i="8"/>
  <c r="AC174" i="8" s="1"/>
  <c r="AM174" i="8" s="1"/>
  <c r="AE174" i="8"/>
  <c r="AB209" i="8"/>
  <c r="AC209" i="8" s="1"/>
  <c r="AO209" i="8" s="1"/>
  <c r="AB176" i="8"/>
  <c r="AC176" i="8" s="1"/>
  <c r="AO176" i="8" s="1"/>
  <c r="AE176" i="8"/>
  <c r="AE249" i="8"/>
  <c r="AE227" i="8"/>
  <c r="AE187" i="8"/>
  <c r="AE283" i="8"/>
  <c r="AB267" i="8"/>
  <c r="AC267" i="8" s="1"/>
  <c r="AO267" i="8" s="1"/>
  <c r="AE201" i="8"/>
  <c r="AE142" i="8"/>
  <c r="AB142" i="8"/>
  <c r="AC142" i="8" s="1"/>
  <c r="AQ142" i="8" s="1"/>
  <c r="AE259" i="8"/>
  <c r="AE212" i="8"/>
  <c r="AE195" i="8"/>
  <c r="AE275" i="8"/>
  <c r="AE243" i="8"/>
  <c r="AE193" i="8"/>
  <c r="AB270" i="8"/>
  <c r="AC270" i="8" s="1"/>
  <c r="AM270" i="8" s="1"/>
  <c r="AE266" i="8"/>
  <c r="AE250" i="8"/>
  <c r="AB235" i="8"/>
  <c r="AC235" i="8" s="1"/>
  <c r="AO235" i="8" s="1"/>
  <c r="AE228" i="8"/>
  <c r="AE181" i="8"/>
  <c r="AE126" i="8"/>
  <c r="AB278" i="8"/>
  <c r="AC278" i="8" s="1"/>
  <c r="AM278" i="8" s="1"/>
  <c r="AB256" i="8"/>
  <c r="AC256" i="8" s="1"/>
  <c r="AO256" i="8" s="1"/>
  <c r="AE247" i="8"/>
  <c r="AE179" i="8"/>
  <c r="AE171" i="8"/>
  <c r="AE208" i="8"/>
  <c r="AE265" i="8"/>
  <c r="AB246" i="8"/>
  <c r="AC246" i="8" s="1"/>
  <c r="AO246" i="8" s="1"/>
  <c r="AE234" i="8"/>
  <c r="AE229" i="8"/>
  <c r="AE203" i="8"/>
  <c r="AE186" i="8"/>
  <c r="AE162" i="8"/>
  <c r="AE156" i="8"/>
  <c r="AE204" i="8"/>
  <c r="AB196" i="8"/>
  <c r="AC196" i="8" s="1"/>
  <c r="AR196" i="8" s="1"/>
  <c r="AB181" i="8"/>
  <c r="AC181" i="8" s="1"/>
  <c r="AO181" i="8" s="1"/>
  <c r="AE133" i="8"/>
  <c r="AB185" i="8"/>
  <c r="AC185" i="8" s="1"/>
  <c r="AO185" i="8" s="1"/>
  <c r="AB157" i="8"/>
  <c r="AC157" i="8" s="1"/>
  <c r="AR157" i="8" s="1"/>
  <c r="AE172" i="8"/>
  <c r="AB199" i="8"/>
  <c r="AC199" i="8" s="1"/>
  <c r="AM199" i="8" s="1"/>
  <c r="AE175" i="8"/>
  <c r="AB173" i="8"/>
  <c r="AC173" i="8" s="1"/>
  <c r="AM173" i="8" s="1"/>
  <c r="AE168" i="8"/>
  <c r="AE214" i="8"/>
  <c r="AE183" i="8"/>
  <c r="AE144" i="8"/>
  <c r="AB204" i="8"/>
  <c r="AC204" i="8" s="1"/>
  <c r="AO204" i="8" s="1"/>
  <c r="AE169" i="8"/>
  <c r="AE173" i="8"/>
  <c r="AB167" i="8"/>
  <c r="AC167" i="8" s="1"/>
  <c r="AO167" i="8" s="1"/>
  <c r="AE145" i="8"/>
  <c r="AE103" i="8"/>
  <c r="AB163" i="8"/>
  <c r="AC163" i="8" s="1"/>
  <c r="AO163" i="8" s="1"/>
  <c r="AE135" i="8"/>
  <c r="AE178" i="8"/>
  <c r="AE160" i="8"/>
  <c r="AE143" i="8"/>
  <c r="AE100" i="8"/>
  <c r="AE148" i="8"/>
  <c r="AE134" i="8"/>
  <c r="AE154" i="8"/>
  <c r="AE127" i="8"/>
  <c r="AB149" i="8"/>
  <c r="AC149" i="8" s="1"/>
  <c r="AO149" i="8" s="1"/>
  <c r="AE141" i="8"/>
  <c r="AE130" i="8"/>
  <c r="AE149" i="8"/>
  <c r="AE125" i="8"/>
  <c r="AE129" i="8"/>
  <c r="AE146" i="8"/>
  <c r="AE151" i="8"/>
  <c r="AE128" i="8"/>
  <c r="AB69" i="8"/>
  <c r="AC69" i="8" s="1"/>
  <c r="AN69" i="8" s="1"/>
  <c r="AE83" i="8"/>
  <c r="AE67" i="8"/>
  <c r="AE69" i="8"/>
  <c r="AB82" i="8"/>
  <c r="AC82" i="8" s="1"/>
  <c r="AN82" i="8" s="1"/>
  <c r="AB57" i="8"/>
  <c r="AC57" i="8" s="1"/>
  <c r="AM57" i="8" s="1"/>
  <c r="AE81" i="8"/>
  <c r="AB68" i="8"/>
  <c r="AC68" i="8" s="1"/>
  <c r="AQ68" i="8" s="1"/>
  <c r="AE66" i="8"/>
  <c r="AE64" i="8"/>
  <c r="AE84" i="8"/>
  <c r="AE71" i="8"/>
  <c r="AE63" i="8"/>
  <c r="AB66" i="8"/>
  <c r="AC66" i="8" s="1"/>
  <c r="AO66" i="8" s="1"/>
  <c r="AB72" i="8"/>
  <c r="AC72" i="8" s="1"/>
  <c r="AQ72" i="8" s="1"/>
  <c r="AB80" i="8"/>
  <c r="AC80" i="8" s="1"/>
  <c r="AR80" i="8" s="1"/>
  <c r="AE82" i="8"/>
  <c r="AE72" i="8"/>
  <c r="AE68" i="8"/>
  <c r="AE80" i="8"/>
  <c r="AE65" i="8"/>
  <c r="AE85" i="8"/>
  <c r="AE86" i="8"/>
  <c r="AB73" i="8"/>
  <c r="AC73" i="8" s="1"/>
  <c r="AM73" i="8" s="1"/>
  <c r="AI121" i="8" l="1"/>
  <c r="AI114" i="8"/>
  <c r="AH416" i="8"/>
  <c r="AH110" i="8"/>
  <c r="AG416" i="8"/>
  <c r="AK416" i="8" s="1"/>
  <c r="AG110" i="8"/>
  <c r="AK110" i="8" s="1"/>
  <c r="AG122" i="8"/>
  <c r="AK122" i="8" s="1"/>
  <c r="AG112" i="8"/>
  <c r="AK112" i="8" s="1"/>
  <c r="AI112" i="8"/>
  <c r="AH420" i="8"/>
  <c r="AI420" i="8"/>
  <c r="AJ420" i="8" s="1"/>
  <c r="AI122" i="8"/>
  <c r="AI106" i="8"/>
  <c r="AG114" i="8"/>
  <c r="AK114" i="8" s="1"/>
  <c r="AQ532" i="8"/>
  <c r="AR598" i="8"/>
  <c r="AN595" i="8"/>
  <c r="AM618" i="8"/>
  <c r="AM645" i="8"/>
  <c r="AR627" i="8"/>
  <c r="AN591" i="8"/>
  <c r="AM524" i="8"/>
  <c r="AN518" i="8"/>
  <c r="AQ632" i="8"/>
  <c r="AM656" i="8"/>
  <c r="AQ643" i="8"/>
  <c r="AM641" i="8"/>
  <c r="AQ625" i="8"/>
  <c r="AR629" i="8"/>
  <c r="AF528" i="8"/>
  <c r="AG528" i="8" s="1"/>
  <c r="AK528" i="8" s="1"/>
  <c r="AO528" i="8"/>
  <c r="AF655" i="8"/>
  <c r="AH655" i="8" s="1"/>
  <c r="AO655" i="8"/>
  <c r="AD628" i="8"/>
  <c r="AO628" i="8"/>
  <c r="AF648" i="8"/>
  <c r="AI648" i="8" s="1"/>
  <c r="AO648" i="8"/>
  <c r="AF516" i="8"/>
  <c r="AH516" i="8" s="1"/>
  <c r="AO516" i="8"/>
  <c r="AR509" i="8"/>
  <c r="AN634" i="8"/>
  <c r="AR657" i="8"/>
  <c r="AQ598" i="8"/>
  <c r="AR528" i="8"/>
  <c r="AQ629" i="8"/>
  <c r="AR620" i="8"/>
  <c r="AR526" i="8"/>
  <c r="AQ627" i="8"/>
  <c r="AN517" i="8"/>
  <c r="AR618" i="8"/>
  <c r="AN531" i="8"/>
  <c r="AR524" i="8"/>
  <c r="AN599" i="8"/>
  <c r="AM606" i="8"/>
  <c r="AR656" i="8"/>
  <c r="AM595" i="8"/>
  <c r="AR645" i="8"/>
  <c r="AQ636" i="8"/>
  <c r="AF639" i="8"/>
  <c r="AH639" i="8" s="1"/>
  <c r="AO639" i="8"/>
  <c r="AQ519" i="8"/>
  <c r="AD647" i="8"/>
  <c r="AO647" i="8"/>
  <c r="AF622" i="8"/>
  <c r="AH622" i="8" s="1"/>
  <c r="AO622" i="8"/>
  <c r="AF591" i="8"/>
  <c r="AH591" i="8" s="1"/>
  <c r="AO591" i="8"/>
  <c r="AQ509" i="8"/>
  <c r="AN643" i="8"/>
  <c r="AN532" i="8"/>
  <c r="AM634" i="8"/>
  <c r="AR607" i="8"/>
  <c r="AN648" i="8"/>
  <c r="AM639" i="8"/>
  <c r="AR589" i="8"/>
  <c r="AQ528" i="8"/>
  <c r="AN519" i="8"/>
  <c r="AQ620" i="8"/>
  <c r="AR621" i="8"/>
  <c r="AQ526" i="8"/>
  <c r="AN632" i="8"/>
  <c r="AR635" i="8"/>
  <c r="AM531" i="8"/>
  <c r="AQ524" i="8"/>
  <c r="AN625" i="8"/>
  <c r="AN630" i="8"/>
  <c r="AR606" i="8"/>
  <c r="AQ656" i="8"/>
  <c r="AR595" i="8"/>
  <c r="AQ586" i="8"/>
  <c r="AF657" i="8"/>
  <c r="AH657" i="8" s="1"/>
  <c r="AO657" i="8"/>
  <c r="AF602" i="8"/>
  <c r="AI602" i="8" s="1"/>
  <c r="AO602" i="8"/>
  <c r="AD518" i="8"/>
  <c r="AO518" i="8"/>
  <c r="AM643" i="8"/>
  <c r="AR650" i="8"/>
  <c r="AQ607" i="8"/>
  <c r="AM648" i="8"/>
  <c r="AR655" i="8"/>
  <c r="AR637" i="8"/>
  <c r="AQ621" i="8"/>
  <c r="AN627" i="8"/>
  <c r="AR585" i="8"/>
  <c r="AQ635" i="8"/>
  <c r="AR531" i="8"/>
  <c r="AM630" i="8"/>
  <c r="AQ606" i="8"/>
  <c r="AQ595" i="8"/>
  <c r="AR610" i="8"/>
  <c r="AN636" i="8"/>
  <c r="AF523" i="8"/>
  <c r="AH523" i="8" s="1"/>
  <c r="AO523" i="8"/>
  <c r="AF589" i="8"/>
  <c r="AG589" i="8" s="1"/>
  <c r="AK589" i="8" s="1"/>
  <c r="AO589" i="8"/>
  <c r="AF629" i="8"/>
  <c r="AH629" i="8" s="1"/>
  <c r="AO629" i="8"/>
  <c r="AF508" i="8"/>
  <c r="AH508" i="8" s="1"/>
  <c r="AO508" i="8"/>
  <c r="AF519" i="8"/>
  <c r="AH519" i="8" s="1"/>
  <c r="AO519" i="8"/>
  <c r="AF510" i="8"/>
  <c r="AH510" i="8" s="1"/>
  <c r="AO510" i="8"/>
  <c r="AF652" i="8"/>
  <c r="AH652" i="8" s="1"/>
  <c r="AO652" i="8"/>
  <c r="AF598" i="8"/>
  <c r="AH598" i="8" s="1"/>
  <c r="AO598" i="8"/>
  <c r="AF515" i="8"/>
  <c r="AH515" i="8" s="1"/>
  <c r="AO515" i="8"/>
  <c r="AF522" i="8"/>
  <c r="AH522" i="8" s="1"/>
  <c r="AO522" i="8"/>
  <c r="AN509" i="8"/>
  <c r="AR600" i="8"/>
  <c r="AQ650" i="8"/>
  <c r="AN657" i="8"/>
  <c r="AM598" i="8"/>
  <c r="AR521" i="8"/>
  <c r="AQ655" i="8"/>
  <c r="AN528" i="8"/>
  <c r="AM629" i="8"/>
  <c r="AR587" i="8"/>
  <c r="AQ637" i="8"/>
  <c r="AN621" i="8"/>
  <c r="AQ531" i="8"/>
  <c r="AN524" i="8"/>
  <c r="AR642" i="8"/>
  <c r="AN513" i="8"/>
  <c r="AR630" i="8"/>
  <c r="AN656" i="8"/>
  <c r="AQ610" i="8"/>
  <c r="AN586" i="8"/>
  <c r="AM636" i="8"/>
  <c r="AF619" i="8"/>
  <c r="AO619" i="8"/>
  <c r="AF517" i="8"/>
  <c r="AH517" i="8" s="1"/>
  <c r="AO517" i="8"/>
  <c r="AF585" i="8"/>
  <c r="AG585" i="8" s="1"/>
  <c r="AK585" i="8" s="1"/>
  <c r="AO585" i="8"/>
  <c r="AF520" i="8"/>
  <c r="AI520" i="8" s="1"/>
  <c r="AO520" i="8"/>
  <c r="AF640" i="8"/>
  <c r="AH640" i="8" s="1"/>
  <c r="AO640" i="8"/>
  <c r="AF597" i="8"/>
  <c r="AH597" i="8" s="1"/>
  <c r="AO597" i="8"/>
  <c r="AF526" i="8"/>
  <c r="AG526" i="8" s="1"/>
  <c r="AK526" i="8" s="1"/>
  <c r="AO526" i="8"/>
  <c r="AQ600" i="8"/>
  <c r="AN607" i="8"/>
  <c r="AM657" i="8"/>
  <c r="AR615" i="8"/>
  <c r="AN589" i="8"/>
  <c r="AM528" i="8"/>
  <c r="AQ587" i="8"/>
  <c r="AM526" i="8"/>
  <c r="AR644" i="8"/>
  <c r="AN635" i="8"/>
  <c r="AQ642" i="8"/>
  <c r="AM513" i="8"/>
  <c r="AQ630" i="8"/>
  <c r="AN612" i="8"/>
  <c r="AM586" i="8"/>
  <c r="AF511" i="8"/>
  <c r="AH511" i="8" s="1"/>
  <c r="AO511" i="8"/>
  <c r="AF606" i="8"/>
  <c r="AH606" i="8" s="1"/>
  <c r="AO606" i="8"/>
  <c r="AF616" i="8"/>
  <c r="AG616" i="8" s="1"/>
  <c r="AK616" i="8" s="1"/>
  <c r="AO616" i="8"/>
  <c r="AF592" i="8"/>
  <c r="AH592" i="8" s="1"/>
  <c r="AO592" i="8"/>
  <c r="AF646" i="8"/>
  <c r="AH646" i="8" s="1"/>
  <c r="AO646" i="8"/>
  <c r="AD530" i="8"/>
  <c r="AO530" i="8"/>
  <c r="AN529" i="8"/>
  <c r="AN650" i="8"/>
  <c r="AQ615" i="8"/>
  <c r="AN655" i="8"/>
  <c r="AM589" i="8"/>
  <c r="AQ646" i="8"/>
  <c r="AN637" i="8"/>
  <c r="AR594" i="8"/>
  <c r="AQ644" i="8"/>
  <c r="AN520" i="8"/>
  <c r="AN585" i="8"/>
  <c r="AM590" i="8"/>
  <c r="AQ592" i="8"/>
  <c r="AR513" i="8"/>
  <c r="AR623" i="8"/>
  <c r="AQ511" i="8"/>
  <c r="AM612" i="8"/>
  <c r="AN610" i="8"/>
  <c r="AF596" i="8"/>
  <c r="AH596" i="8" s="1"/>
  <c r="AO596" i="8"/>
  <c r="AF525" i="8"/>
  <c r="AO525" i="8"/>
  <c r="AD521" i="8"/>
  <c r="AO521" i="8"/>
  <c r="AF514" i="8"/>
  <c r="AH514" i="8" s="1"/>
  <c r="AO514" i="8"/>
  <c r="AQ525" i="8"/>
  <c r="AM529" i="8"/>
  <c r="AN600" i="8"/>
  <c r="AR624" i="8"/>
  <c r="AQ514" i="8"/>
  <c r="AN521" i="8"/>
  <c r="AM655" i="8"/>
  <c r="AN622" i="8"/>
  <c r="AQ596" i="8"/>
  <c r="AN587" i="8"/>
  <c r="AN654" i="8"/>
  <c r="AQ594" i="8"/>
  <c r="AM520" i="8"/>
  <c r="AM585" i="8"/>
  <c r="AR651" i="8"/>
  <c r="AR590" i="8"/>
  <c r="AN642" i="8"/>
  <c r="AQ513" i="8"/>
  <c r="AM647" i="8"/>
  <c r="AQ623" i="8"/>
  <c r="AR612" i="8"/>
  <c r="AQ602" i="8"/>
  <c r="AQ652" i="8"/>
  <c r="AF625" i="8"/>
  <c r="AH625" i="8" s="1"/>
  <c r="AO625" i="8"/>
  <c r="AF632" i="8"/>
  <c r="AH632" i="8" s="1"/>
  <c r="AO632" i="8"/>
  <c r="AD611" i="8"/>
  <c r="AO611" i="8"/>
  <c r="AR523" i="8"/>
  <c r="AQ624" i="8"/>
  <c r="AN615" i="8"/>
  <c r="AM521" i="8"/>
  <c r="AN588" i="8"/>
  <c r="AM622" i="8"/>
  <c r="AN646" i="8"/>
  <c r="AR653" i="8"/>
  <c r="AM654" i="8"/>
  <c r="AN644" i="8"/>
  <c r="AR520" i="8"/>
  <c r="AR601" i="8"/>
  <c r="AQ651" i="8"/>
  <c r="AQ590" i="8"/>
  <c r="AN592" i="8"/>
  <c r="AN597" i="8"/>
  <c r="AN647" i="8"/>
  <c r="AN511" i="8"/>
  <c r="AQ612" i="8"/>
  <c r="AR659" i="8"/>
  <c r="AN652" i="8"/>
  <c r="AF603" i="8"/>
  <c r="AH603" i="8" s="1"/>
  <c r="AO603" i="8"/>
  <c r="AD599" i="8"/>
  <c r="AO599" i="8"/>
  <c r="AD610" i="8"/>
  <c r="AO610" i="8"/>
  <c r="AD605" i="8"/>
  <c r="AO605" i="8"/>
  <c r="AD587" i="8"/>
  <c r="AO587" i="8"/>
  <c r="AF649" i="8"/>
  <c r="AH649" i="8" s="1"/>
  <c r="AO649" i="8"/>
  <c r="AF529" i="8"/>
  <c r="AH529" i="8" s="1"/>
  <c r="AO529" i="8"/>
  <c r="AN525" i="8"/>
  <c r="AQ529" i="8"/>
  <c r="AR617" i="8"/>
  <c r="AQ523" i="8"/>
  <c r="AN514" i="8"/>
  <c r="AR605" i="8"/>
  <c r="AM588" i="8"/>
  <c r="AR622" i="8"/>
  <c r="AN596" i="8"/>
  <c r="AM646" i="8"/>
  <c r="AR603" i="8"/>
  <c r="AQ653" i="8"/>
  <c r="AR654" i="8"/>
  <c r="AN594" i="8"/>
  <c r="AN638" i="8"/>
  <c r="AQ601" i="8"/>
  <c r="AM592" i="8"/>
  <c r="AR658" i="8"/>
  <c r="AM597" i="8"/>
  <c r="AR647" i="8"/>
  <c r="AN623" i="8"/>
  <c r="AM511" i="8"/>
  <c r="AQ659" i="8"/>
  <c r="AN602" i="8"/>
  <c r="AM652" i="8"/>
  <c r="AF509" i="8"/>
  <c r="AH509" i="8" s="1"/>
  <c r="AO509" i="8"/>
  <c r="AM525" i="8"/>
  <c r="AR516" i="8"/>
  <c r="AQ617" i="8"/>
  <c r="AM624" i="8"/>
  <c r="AM514" i="8"/>
  <c r="AQ605" i="8"/>
  <c r="AR588" i="8"/>
  <c r="AQ622" i="8"/>
  <c r="AM596" i="8"/>
  <c r="AR649" i="8"/>
  <c r="AQ603" i="8"/>
  <c r="AR660" i="8"/>
  <c r="AM638" i="8"/>
  <c r="AN651" i="8"/>
  <c r="AN590" i="8"/>
  <c r="AR609" i="8"/>
  <c r="AQ658" i="8"/>
  <c r="AR597" i="8"/>
  <c r="AQ647" i="8"/>
  <c r="AM623" i="8"/>
  <c r="AR527" i="8"/>
  <c r="AN628" i="8"/>
  <c r="AM602" i="8"/>
  <c r="AR652" i="8"/>
  <c r="AF604" i="8"/>
  <c r="AG604" i="8" s="1"/>
  <c r="AK604" i="8" s="1"/>
  <c r="AO604" i="8"/>
  <c r="AF621" i="8"/>
  <c r="AG621" i="8" s="1"/>
  <c r="AK621" i="8" s="1"/>
  <c r="AO621" i="8"/>
  <c r="AF631" i="8"/>
  <c r="AG631" i="8" s="1"/>
  <c r="AK631" i="8" s="1"/>
  <c r="AO631" i="8"/>
  <c r="AF614" i="8"/>
  <c r="AH614" i="8" s="1"/>
  <c r="AO614" i="8"/>
  <c r="AF607" i="8"/>
  <c r="AI607" i="8" s="1"/>
  <c r="AO607" i="8"/>
  <c r="AF642" i="8"/>
  <c r="AH642" i="8" s="1"/>
  <c r="AO642" i="8"/>
  <c r="AR626" i="8"/>
  <c r="AQ516" i="8"/>
  <c r="AN523" i="8"/>
  <c r="AR530" i="8"/>
  <c r="AQ631" i="8"/>
  <c r="AR613" i="8"/>
  <c r="AQ649" i="8"/>
  <c r="AN653" i="8"/>
  <c r="AR611" i="8"/>
  <c r="AQ660" i="8"/>
  <c r="AR638" i="8"/>
  <c r="AN601" i="8"/>
  <c r="AM508" i="8"/>
  <c r="AQ609" i="8"/>
  <c r="AQ597" i="8"/>
  <c r="AM640" i="8"/>
  <c r="AQ527" i="8"/>
  <c r="AM628" i="8"/>
  <c r="AN659" i="8"/>
  <c r="AR602" i="8"/>
  <c r="AR593" i="8"/>
  <c r="AF650" i="8"/>
  <c r="AH650" i="8" s="1"/>
  <c r="AO650" i="8"/>
  <c r="AF643" i="8"/>
  <c r="AI643" i="8" s="1"/>
  <c r="AO643" i="8"/>
  <c r="AF635" i="8"/>
  <c r="AH635" i="8" s="1"/>
  <c r="AO635" i="8"/>
  <c r="AD615" i="8"/>
  <c r="AO615" i="8"/>
  <c r="AF637" i="8"/>
  <c r="AH637" i="8" s="1"/>
  <c r="AO637" i="8"/>
  <c r="AF512" i="8"/>
  <c r="AI512" i="8" s="1"/>
  <c r="AO512" i="8"/>
  <c r="AQ626" i="8"/>
  <c r="AN617" i="8"/>
  <c r="AM523" i="8"/>
  <c r="AR641" i="8"/>
  <c r="AQ530" i="8"/>
  <c r="AN605" i="8"/>
  <c r="AR512" i="8"/>
  <c r="AQ613" i="8"/>
  <c r="AN603" i="8"/>
  <c r="AR510" i="8"/>
  <c r="AQ611" i="8"/>
  <c r="AQ638" i="8"/>
  <c r="AM601" i="8"/>
  <c r="AN515" i="8"/>
  <c r="AR508" i="8"/>
  <c r="AN658" i="8"/>
  <c r="AN522" i="8"/>
  <c r="AR640" i="8"/>
  <c r="AR628" i="8"/>
  <c r="AM659" i="8"/>
  <c r="AQ619" i="8"/>
  <c r="AQ593" i="8"/>
  <c r="AF627" i="8"/>
  <c r="AH627" i="8" s="1"/>
  <c r="AO627" i="8"/>
  <c r="AF624" i="8"/>
  <c r="AO624" i="8"/>
  <c r="AF651" i="8"/>
  <c r="AH651" i="8" s="1"/>
  <c r="AO651" i="8"/>
  <c r="AF594" i="8"/>
  <c r="AH594" i="8" s="1"/>
  <c r="AO594" i="8"/>
  <c r="AN516" i="8"/>
  <c r="AR591" i="8"/>
  <c r="AN631" i="8"/>
  <c r="AM605" i="8"/>
  <c r="AN604" i="8"/>
  <c r="AQ512" i="8"/>
  <c r="AN649" i="8"/>
  <c r="AM603" i="8"/>
  <c r="AN616" i="8"/>
  <c r="AQ510" i="8"/>
  <c r="AN660" i="8"/>
  <c r="AQ618" i="8"/>
  <c r="AM515" i="8"/>
  <c r="AQ508" i="8"/>
  <c r="AM658" i="8"/>
  <c r="AN614" i="8"/>
  <c r="AM522" i="8"/>
  <c r="AQ640" i="8"/>
  <c r="AN527" i="8"/>
  <c r="AQ628" i="8"/>
  <c r="AR518" i="8"/>
  <c r="AF586" i="8"/>
  <c r="AI586" i="8" s="1"/>
  <c r="AO586" i="8"/>
  <c r="AF609" i="8"/>
  <c r="AH609" i="8" s="1"/>
  <c r="AO609" i="8"/>
  <c r="AF653" i="8"/>
  <c r="AH653" i="8" s="1"/>
  <c r="AO653" i="8"/>
  <c r="AN626" i="8"/>
  <c r="AM516" i="8"/>
  <c r="AQ591" i="8"/>
  <c r="AN530" i="8"/>
  <c r="AM631" i="8"/>
  <c r="AR639" i="8"/>
  <c r="AM604" i="8"/>
  <c r="AN613" i="8"/>
  <c r="AM649" i="8"/>
  <c r="AM620" i="8"/>
  <c r="AR616" i="8"/>
  <c r="AN611" i="8"/>
  <c r="AR517" i="8"/>
  <c r="AR515" i="8"/>
  <c r="AM609" i="8"/>
  <c r="AR599" i="8"/>
  <c r="AM614" i="8"/>
  <c r="AR522" i="8"/>
  <c r="AM527" i="8"/>
  <c r="AQ518" i="8"/>
  <c r="AN619" i="8"/>
  <c r="AN593" i="8"/>
  <c r="AD660" i="8"/>
  <c r="AO660" i="8"/>
  <c r="AF600" i="8"/>
  <c r="AH600" i="8" s="1"/>
  <c r="AO600" i="8"/>
  <c r="AF654" i="8"/>
  <c r="AI654" i="8" s="1"/>
  <c r="AO654" i="8"/>
  <c r="AF641" i="8"/>
  <c r="AH641" i="8" s="1"/>
  <c r="AO641" i="8"/>
  <c r="AF634" i="8"/>
  <c r="AH634" i="8" s="1"/>
  <c r="AO634" i="8"/>
  <c r="AF645" i="8"/>
  <c r="AH645" i="8" s="1"/>
  <c r="AO645" i="8"/>
  <c r="AF588" i="8"/>
  <c r="AI588" i="8" s="1"/>
  <c r="AO588" i="8"/>
  <c r="AF532" i="8"/>
  <c r="AG532" i="8" s="1"/>
  <c r="AK532" i="8" s="1"/>
  <c r="AO532" i="8"/>
  <c r="AF617" i="8"/>
  <c r="AI617" i="8" s="1"/>
  <c r="AO617" i="8"/>
  <c r="AF636" i="8"/>
  <c r="AI636" i="8" s="1"/>
  <c r="AO636" i="8"/>
  <c r="AF644" i="8"/>
  <c r="AH644" i="8" s="1"/>
  <c r="AO644" i="8"/>
  <c r="AM626" i="8"/>
  <c r="AR532" i="8"/>
  <c r="AQ634" i="8"/>
  <c r="AN641" i="8"/>
  <c r="AM530" i="8"/>
  <c r="AR648" i="8"/>
  <c r="AQ639" i="8"/>
  <c r="AR604" i="8"/>
  <c r="AN512" i="8"/>
  <c r="AM613" i="8"/>
  <c r="AR519" i="8"/>
  <c r="AN620" i="8"/>
  <c r="AQ616" i="8"/>
  <c r="AN510" i="8"/>
  <c r="AM611" i="8"/>
  <c r="AR632" i="8"/>
  <c r="AQ517" i="8"/>
  <c r="AN618" i="8"/>
  <c r="AQ515" i="8"/>
  <c r="AN508" i="8"/>
  <c r="AR625" i="8"/>
  <c r="AQ599" i="8"/>
  <c r="AR614" i="8"/>
  <c r="AQ522" i="8"/>
  <c r="AN640" i="8"/>
  <c r="AN645" i="8"/>
  <c r="AM619" i="8"/>
  <c r="AM593" i="8"/>
  <c r="AI111" i="8"/>
  <c r="AG120" i="8"/>
  <c r="AK120" i="8" s="1"/>
  <c r="AI120" i="8"/>
  <c r="AH448" i="8"/>
  <c r="AG111" i="8"/>
  <c r="AK111" i="8" s="1"/>
  <c r="AG426" i="8"/>
  <c r="AK426" i="8" s="1"/>
  <c r="AG115" i="8"/>
  <c r="AK115" i="8" s="1"/>
  <c r="AI115" i="8"/>
  <c r="AG442" i="8"/>
  <c r="AK442" i="8" s="1"/>
  <c r="AG444" i="8"/>
  <c r="AK444" i="8" s="1"/>
  <c r="AG414" i="8"/>
  <c r="AK414" i="8" s="1"/>
  <c r="AI442" i="8"/>
  <c r="AG462" i="8"/>
  <c r="AK462" i="8" s="1"/>
  <c r="AI412" i="8"/>
  <c r="AI489" i="8"/>
  <c r="AG434" i="8"/>
  <c r="AK434" i="8" s="1"/>
  <c r="AI434" i="8"/>
  <c r="AI476" i="8"/>
  <c r="AI423" i="8"/>
  <c r="AG489" i="8"/>
  <c r="AK489" i="8" s="1"/>
  <c r="AI444" i="8"/>
  <c r="AG475" i="8"/>
  <c r="AK475" i="8" s="1"/>
  <c r="AI436" i="8"/>
  <c r="AI468" i="8"/>
  <c r="AI414" i="8"/>
  <c r="AH468" i="8"/>
  <c r="AI107" i="8"/>
  <c r="AG436" i="8"/>
  <c r="AK436" i="8" s="1"/>
  <c r="AG490" i="8"/>
  <c r="AK490" i="8" s="1"/>
  <c r="AG428" i="8"/>
  <c r="AK428" i="8" s="1"/>
  <c r="AG107" i="8"/>
  <c r="AK107" i="8" s="1"/>
  <c r="AG464" i="8"/>
  <c r="AK464" i="8" s="1"/>
  <c r="AG476" i="8"/>
  <c r="AK476" i="8" s="1"/>
  <c r="AI428" i="8"/>
  <c r="AI488" i="8"/>
  <c r="AQ339" i="8"/>
  <c r="AR78" i="8"/>
  <c r="AQ78" i="8"/>
  <c r="AR103" i="8"/>
  <c r="AR410" i="8"/>
  <c r="AR232" i="8"/>
  <c r="AR124" i="8"/>
  <c r="AR228" i="8"/>
  <c r="AR102" i="8"/>
  <c r="AR253" i="8"/>
  <c r="AQ228" i="8"/>
  <c r="AQ128" i="8"/>
  <c r="AQ165" i="8"/>
  <c r="AR252" i="8"/>
  <c r="AR362" i="8"/>
  <c r="AQ269" i="8"/>
  <c r="AQ358" i="8"/>
  <c r="AR152" i="8"/>
  <c r="AR143" i="8"/>
  <c r="AR315" i="8"/>
  <c r="AR383" i="8"/>
  <c r="AR384" i="8"/>
  <c r="AR358" i="8"/>
  <c r="AQ265" i="8"/>
  <c r="AQ143" i="8"/>
  <c r="AQ215" i="8"/>
  <c r="AQ141" i="8"/>
  <c r="AR83" i="8"/>
  <c r="AR282" i="8"/>
  <c r="AR149" i="8"/>
  <c r="AR223" i="8"/>
  <c r="AQ401" i="8"/>
  <c r="AR58" i="8"/>
  <c r="AR281" i="8"/>
  <c r="AR272" i="8"/>
  <c r="AR231" i="8"/>
  <c r="AQ270" i="8"/>
  <c r="AQ149" i="8"/>
  <c r="AQ223" i="8"/>
  <c r="AQ58" i="8"/>
  <c r="AR397" i="8"/>
  <c r="AQ272" i="8"/>
  <c r="AQ345" i="8"/>
  <c r="AQ402" i="8"/>
  <c r="AR332" i="8"/>
  <c r="AR353" i="8"/>
  <c r="AR242" i="8"/>
  <c r="AR72" i="8"/>
  <c r="AQ404" i="8"/>
  <c r="AQ364" i="8"/>
  <c r="AQ227" i="8"/>
  <c r="AG412" i="8"/>
  <c r="AG463" i="8"/>
  <c r="AK463" i="8" s="1"/>
  <c r="AQ332" i="8"/>
  <c r="AQ353" i="8"/>
  <c r="AR372" i="8"/>
  <c r="AQ372" i="8"/>
  <c r="AQ219" i="8"/>
  <c r="AQ209" i="8"/>
  <c r="AI463" i="8"/>
  <c r="AR209" i="8"/>
  <c r="AR219" i="8"/>
  <c r="AR361" i="8"/>
  <c r="AR158" i="8"/>
  <c r="AR286" i="8"/>
  <c r="AR90" i="8"/>
  <c r="AR165" i="8"/>
  <c r="AQ315" i="8"/>
  <c r="AQ102" i="8"/>
  <c r="AQ383" i="8"/>
  <c r="AQ282" i="8"/>
  <c r="AG108" i="8"/>
  <c r="AK108" i="8" s="1"/>
  <c r="AI422" i="8"/>
  <c r="AR225" i="8"/>
  <c r="AQ355" i="8"/>
  <c r="AR246" i="8"/>
  <c r="AR82" i="8"/>
  <c r="AR98" i="8"/>
  <c r="AR248" i="8"/>
  <c r="AQ378" i="8"/>
  <c r="AR166" i="8"/>
  <c r="AR348" i="8"/>
  <c r="AR239" i="8"/>
  <c r="AR369" i="8"/>
  <c r="AQ124" i="8"/>
  <c r="AR269" i="8"/>
  <c r="AR401" i="8"/>
  <c r="AR244" i="8"/>
  <c r="AR374" i="8"/>
  <c r="AR74" i="8"/>
  <c r="AQ251" i="8"/>
  <c r="AQ382" i="8"/>
  <c r="AR135" i="8"/>
  <c r="AR258" i="8"/>
  <c r="AR389" i="8"/>
  <c r="AQ152" i="8"/>
  <c r="AQ281" i="8"/>
  <c r="AR160" i="8"/>
  <c r="AR320" i="8"/>
  <c r="AQ88" i="8"/>
  <c r="AQ361" i="8"/>
  <c r="AQ158" i="8"/>
  <c r="AQ286" i="8"/>
  <c r="AQ90" i="8"/>
  <c r="AQ181" i="8"/>
  <c r="AR299" i="8"/>
  <c r="AR68" i="8"/>
  <c r="AR125" i="8"/>
  <c r="AR268" i="8"/>
  <c r="AR400" i="8"/>
  <c r="AQ243" i="8"/>
  <c r="AQ365" i="8"/>
  <c r="AG457" i="8"/>
  <c r="AK457" i="8" s="1"/>
  <c r="AQ225" i="8"/>
  <c r="AR355" i="8"/>
  <c r="AQ246" i="8"/>
  <c r="AQ82" i="8"/>
  <c r="AQ98" i="8"/>
  <c r="AQ248" i="8"/>
  <c r="AR378" i="8"/>
  <c r="AQ166" i="8"/>
  <c r="AQ348" i="8"/>
  <c r="AQ239" i="8"/>
  <c r="AQ369" i="8"/>
  <c r="AQ157" i="8"/>
  <c r="AQ285" i="8"/>
  <c r="AR91" i="8"/>
  <c r="AQ244" i="8"/>
  <c r="AR251" i="8"/>
  <c r="AR382" i="8"/>
  <c r="AQ135" i="8"/>
  <c r="AQ258" i="8"/>
  <c r="AR169" i="8"/>
  <c r="AR311" i="8"/>
  <c r="AQ160" i="8"/>
  <c r="AQ320" i="8"/>
  <c r="AQ97" i="8"/>
  <c r="AR247" i="8"/>
  <c r="AR377" i="8"/>
  <c r="AR174" i="8"/>
  <c r="AR306" i="8"/>
  <c r="AR61" i="8"/>
  <c r="AR181" i="8"/>
  <c r="AQ299" i="8"/>
  <c r="AQ125" i="8"/>
  <c r="AQ268" i="8"/>
  <c r="AQ400" i="8"/>
  <c r="AG422" i="8"/>
  <c r="AK422" i="8" s="1"/>
  <c r="AG491" i="8"/>
  <c r="AK491" i="8" s="1"/>
  <c r="AR241" i="8"/>
  <c r="AQ371" i="8"/>
  <c r="AR262" i="8"/>
  <c r="AQ129" i="8"/>
  <c r="AR264" i="8"/>
  <c r="AQ396" i="8"/>
  <c r="AR182" i="8"/>
  <c r="AR57" i="8"/>
  <c r="AR138" i="8"/>
  <c r="AR255" i="8"/>
  <c r="AR386" i="8"/>
  <c r="AR230" i="8"/>
  <c r="AR285" i="8"/>
  <c r="AR133" i="8"/>
  <c r="AR260" i="8"/>
  <c r="AQ391" i="8"/>
  <c r="AQ390" i="8"/>
  <c r="AR101" i="8"/>
  <c r="AQ267" i="8"/>
  <c r="AQ86" i="8"/>
  <c r="AR145" i="8"/>
  <c r="AR274" i="8"/>
  <c r="AR406" i="8"/>
  <c r="AQ169" i="8"/>
  <c r="AQ311" i="8"/>
  <c r="AR176" i="8"/>
  <c r="AR304" i="8"/>
  <c r="AQ63" i="8"/>
  <c r="AR97" i="8"/>
  <c r="AQ377" i="8"/>
  <c r="AQ174" i="8"/>
  <c r="AQ306" i="8"/>
  <c r="AQ61" i="8"/>
  <c r="AQ197" i="8"/>
  <c r="AQ327" i="8"/>
  <c r="AR156" i="8"/>
  <c r="AR284" i="8"/>
  <c r="AQ92" i="8"/>
  <c r="AR134" i="8"/>
  <c r="AQ259" i="8"/>
  <c r="AG483" i="8"/>
  <c r="AK483" i="8" s="1"/>
  <c r="AQ241" i="8"/>
  <c r="AQ264" i="8"/>
  <c r="AR396" i="8"/>
  <c r="AQ182" i="8"/>
  <c r="AQ57" i="8"/>
  <c r="AQ138" i="8"/>
  <c r="AQ386" i="8"/>
  <c r="AQ230" i="8"/>
  <c r="AQ173" i="8"/>
  <c r="AR307" i="8"/>
  <c r="AR60" i="8"/>
  <c r="AQ133" i="8"/>
  <c r="AQ260" i="8"/>
  <c r="AR391" i="8"/>
  <c r="AR390" i="8"/>
  <c r="AQ101" i="8"/>
  <c r="AR267" i="8"/>
  <c r="AQ145" i="8"/>
  <c r="AQ274" i="8"/>
  <c r="AQ406" i="8"/>
  <c r="AR185" i="8"/>
  <c r="AR295" i="8"/>
  <c r="AQ176" i="8"/>
  <c r="AR130" i="8"/>
  <c r="AR263" i="8"/>
  <c r="AR395" i="8"/>
  <c r="AR190" i="8"/>
  <c r="AR290" i="8"/>
  <c r="AQ77" i="8"/>
  <c r="AR197" i="8"/>
  <c r="AR327" i="8"/>
  <c r="AQ284" i="8"/>
  <c r="AR92" i="8"/>
  <c r="AQ134" i="8"/>
  <c r="AR259" i="8"/>
  <c r="AR136" i="8"/>
  <c r="AR257" i="8"/>
  <c r="AQ388" i="8"/>
  <c r="AR278" i="8"/>
  <c r="AR151" i="8"/>
  <c r="AR280" i="8"/>
  <c r="AQ80" i="8"/>
  <c r="AR198" i="8"/>
  <c r="AR73" i="8"/>
  <c r="AR142" i="8"/>
  <c r="AR271" i="8"/>
  <c r="AR403" i="8"/>
  <c r="AR314" i="8"/>
  <c r="AR173" i="8"/>
  <c r="AQ307" i="8"/>
  <c r="AQ60" i="8"/>
  <c r="AR147" i="8"/>
  <c r="AR276" i="8"/>
  <c r="AR408" i="8"/>
  <c r="AQ407" i="8"/>
  <c r="AR126" i="8"/>
  <c r="AQ283" i="8"/>
  <c r="AR65" i="8"/>
  <c r="AR162" i="8"/>
  <c r="AQ318" i="8"/>
  <c r="AQ185" i="8"/>
  <c r="AR192" i="8"/>
  <c r="AR322" i="8"/>
  <c r="AQ263" i="8"/>
  <c r="AQ395" i="8"/>
  <c r="AQ290" i="8"/>
  <c r="AR77" i="8"/>
  <c r="AQ213" i="8"/>
  <c r="AQ343" i="8"/>
  <c r="AR172" i="8"/>
  <c r="AQ308" i="8"/>
  <c r="AR59" i="8"/>
  <c r="AQ146" i="8"/>
  <c r="AQ317" i="8"/>
  <c r="AR388" i="8"/>
  <c r="AQ278" i="8"/>
  <c r="AQ151" i="8"/>
  <c r="AQ280" i="8"/>
  <c r="AQ198" i="8"/>
  <c r="AQ73" i="8"/>
  <c r="AQ271" i="8"/>
  <c r="AQ403" i="8"/>
  <c r="AQ314" i="8"/>
  <c r="AQ189" i="8"/>
  <c r="AR291" i="8"/>
  <c r="AR76" i="8"/>
  <c r="AQ147" i="8"/>
  <c r="AQ276" i="8"/>
  <c r="AQ408" i="8"/>
  <c r="AR407" i="8"/>
  <c r="AQ126" i="8"/>
  <c r="AQ65" i="8"/>
  <c r="AQ162" i="8"/>
  <c r="AR318" i="8"/>
  <c r="AR201" i="8"/>
  <c r="AQ331" i="8"/>
  <c r="AQ192" i="8"/>
  <c r="AQ322" i="8"/>
  <c r="AR380" i="8"/>
  <c r="AR150" i="8"/>
  <c r="AR279" i="8"/>
  <c r="AR81" i="8"/>
  <c r="AR206" i="8"/>
  <c r="AR336" i="8"/>
  <c r="AR56" i="8"/>
  <c r="AR343" i="8"/>
  <c r="AQ172" i="8"/>
  <c r="AR308" i="8"/>
  <c r="AQ59" i="8"/>
  <c r="AR317" i="8"/>
  <c r="AI491" i="8"/>
  <c r="AR144" i="8"/>
  <c r="AR273" i="8"/>
  <c r="AQ405" i="8"/>
  <c r="AR328" i="8"/>
  <c r="AR168" i="8"/>
  <c r="AR312" i="8"/>
  <c r="AQ71" i="8"/>
  <c r="AR186" i="8"/>
  <c r="AR159" i="8"/>
  <c r="AR287" i="8"/>
  <c r="AR214" i="8"/>
  <c r="AR298" i="8"/>
  <c r="AR164" i="8"/>
  <c r="AQ316" i="8"/>
  <c r="AQ84" i="8"/>
  <c r="AR85" i="8"/>
  <c r="AQ155" i="8"/>
  <c r="AR309" i="8"/>
  <c r="AR178" i="8"/>
  <c r="AQ302" i="8"/>
  <c r="AQ201" i="8"/>
  <c r="AR208" i="8"/>
  <c r="AQ338" i="8"/>
  <c r="AQ380" i="8"/>
  <c r="AQ279" i="8"/>
  <c r="AQ81" i="8"/>
  <c r="AQ206" i="8"/>
  <c r="AQ336" i="8"/>
  <c r="AQ229" i="8"/>
  <c r="AQ359" i="8"/>
  <c r="AQ188" i="8"/>
  <c r="AQ292" i="8"/>
  <c r="AR75" i="8"/>
  <c r="AQ163" i="8"/>
  <c r="AR301" i="8"/>
  <c r="AI438" i="8"/>
  <c r="AH482" i="8"/>
  <c r="AQ144" i="8"/>
  <c r="AQ273" i="8"/>
  <c r="AR405" i="8"/>
  <c r="AQ328" i="8"/>
  <c r="AQ168" i="8"/>
  <c r="AQ312" i="8"/>
  <c r="AQ186" i="8"/>
  <c r="AQ159" i="8"/>
  <c r="AQ287" i="8"/>
  <c r="AQ214" i="8"/>
  <c r="AQ298" i="8"/>
  <c r="AQ205" i="8"/>
  <c r="AQ335" i="8"/>
  <c r="AQ164" i="8"/>
  <c r="AR316" i="8"/>
  <c r="AR84" i="8"/>
  <c r="AR155" i="8"/>
  <c r="AQ309" i="8"/>
  <c r="AQ178" i="8"/>
  <c r="AR217" i="8"/>
  <c r="AQ347" i="8"/>
  <c r="AR338" i="8"/>
  <c r="AR167" i="8"/>
  <c r="AR313" i="8"/>
  <c r="AR93" i="8"/>
  <c r="AR222" i="8"/>
  <c r="AR352" i="8"/>
  <c r="AR218" i="8"/>
  <c r="AR229" i="8"/>
  <c r="AR359" i="8"/>
  <c r="AR188" i="8"/>
  <c r="AR292" i="8"/>
  <c r="AQ75" i="8"/>
  <c r="AR163" i="8"/>
  <c r="AG482" i="8"/>
  <c r="AK482" i="8" s="1"/>
  <c r="AI448" i="8"/>
  <c r="AR161" i="8"/>
  <c r="AR319" i="8"/>
  <c r="AR87" i="8"/>
  <c r="AR344" i="8"/>
  <c r="AR184" i="8"/>
  <c r="AR296" i="8"/>
  <c r="AR89" i="8"/>
  <c r="AR250" i="8"/>
  <c r="AR175" i="8"/>
  <c r="AR305" i="8"/>
  <c r="AQ275" i="8"/>
  <c r="AR376" i="8"/>
  <c r="AR205" i="8"/>
  <c r="AR180" i="8"/>
  <c r="AQ300" i="8"/>
  <c r="AR67" i="8"/>
  <c r="AR66" i="8"/>
  <c r="AQ171" i="8"/>
  <c r="AR293" i="8"/>
  <c r="AR194" i="8"/>
  <c r="AR324" i="8"/>
  <c r="AQ217" i="8"/>
  <c r="AR347" i="8"/>
  <c r="AR224" i="8"/>
  <c r="AQ354" i="8"/>
  <c r="AQ167" i="8"/>
  <c r="AQ313" i="8"/>
  <c r="AQ93" i="8"/>
  <c r="AQ222" i="8"/>
  <c r="AQ352" i="8"/>
  <c r="AQ218" i="8"/>
  <c r="AQ95" i="8"/>
  <c r="AQ245" i="8"/>
  <c r="AQ375" i="8"/>
  <c r="AR204" i="8"/>
  <c r="AR334" i="8"/>
  <c r="AR100" i="8"/>
  <c r="AQ179" i="8"/>
  <c r="AQ325" i="8"/>
  <c r="AI427" i="8"/>
  <c r="AQ161" i="8"/>
  <c r="AQ319" i="8"/>
  <c r="AQ87" i="8"/>
  <c r="AQ344" i="8"/>
  <c r="AQ184" i="8"/>
  <c r="AQ296" i="8"/>
  <c r="AQ89" i="8"/>
  <c r="AQ250" i="8"/>
  <c r="AQ175" i="8"/>
  <c r="AQ305" i="8"/>
  <c r="AR275" i="8"/>
  <c r="AQ376" i="8"/>
  <c r="AQ221" i="8"/>
  <c r="AQ351" i="8"/>
  <c r="AR300" i="8"/>
  <c r="AQ67" i="8"/>
  <c r="AQ66" i="8"/>
  <c r="AQ194" i="8"/>
  <c r="AQ324" i="8"/>
  <c r="AR233" i="8"/>
  <c r="AQ363" i="8"/>
  <c r="AQ224" i="8"/>
  <c r="AR183" i="8"/>
  <c r="AR297" i="8"/>
  <c r="AR70" i="8"/>
  <c r="AR238" i="8"/>
  <c r="AR368" i="8"/>
  <c r="AQ294" i="8"/>
  <c r="AR95" i="8"/>
  <c r="AR245" i="8"/>
  <c r="AR375" i="8"/>
  <c r="AQ204" i="8"/>
  <c r="AQ100" i="8"/>
  <c r="AR179" i="8"/>
  <c r="AR325" i="8"/>
  <c r="AH427" i="8"/>
  <c r="AR177" i="8"/>
  <c r="AR303" i="8"/>
  <c r="AR64" i="8"/>
  <c r="AR360" i="8"/>
  <c r="AR200" i="8"/>
  <c r="AR330" i="8"/>
  <c r="AR96" i="8"/>
  <c r="AR266" i="8"/>
  <c r="AR191" i="8"/>
  <c r="AR289" i="8"/>
  <c r="AQ373" i="8"/>
  <c r="AQ69" i="8"/>
  <c r="AR221" i="8"/>
  <c r="AR351" i="8"/>
  <c r="AQ196" i="8"/>
  <c r="AQ326" i="8"/>
  <c r="AQ235" i="8"/>
  <c r="AR127" i="8"/>
  <c r="AQ187" i="8"/>
  <c r="AQ333" i="8"/>
  <c r="AR210" i="8"/>
  <c r="AR340" i="8"/>
  <c r="AQ233" i="8"/>
  <c r="AR363" i="8"/>
  <c r="AR240" i="8"/>
  <c r="AQ370" i="8"/>
  <c r="AQ183" i="8"/>
  <c r="AQ297" i="8"/>
  <c r="AQ238" i="8"/>
  <c r="AR294" i="8"/>
  <c r="AR132" i="8"/>
  <c r="AQ261" i="8"/>
  <c r="AQ392" i="8"/>
  <c r="AR220" i="8"/>
  <c r="AR350" i="8"/>
  <c r="AR202" i="8"/>
  <c r="AQ195" i="8"/>
  <c r="AQ341" i="8"/>
  <c r="AI108" i="8"/>
  <c r="AG492" i="8"/>
  <c r="AK492" i="8" s="1"/>
  <c r="AQ303" i="8"/>
  <c r="AQ360" i="8"/>
  <c r="AQ200" i="8"/>
  <c r="AQ96" i="8"/>
  <c r="AQ266" i="8"/>
  <c r="AQ191" i="8"/>
  <c r="AQ289" i="8"/>
  <c r="AR69" i="8"/>
  <c r="AQ237" i="8"/>
  <c r="AQ367" i="8"/>
  <c r="AR326" i="8"/>
  <c r="AR235" i="8"/>
  <c r="AQ127" i="8"/>
  <c r="AQ340" i="8"/>
  <c r="AR99" i="8"/>
  <c r="AR249" i="8"/>
  <c r="AQ379" i="8"/>
  <c r="AQ240" i="8"/>
  <c r="AR370" i="8"/>
  <c r="AR199" i="8"/>
  <c r="AR329" i="8"/>
  <c r="AR170" i="8"/>
  <c r="AQ139" i="8"/>
  <c r="AR254" i="8"/>
  <c r="AR385" i="8"/>
  <c r="AR398" i="8"/>
  <c r="AQ132" i="8"/>
  <c r="AR261" i="8"/>
  <c r="AR392" i="8"/>
  <c r="AQ220" i="8"/>
  <c r="AQ350" i="8"/>
  <c r="AR195" i="8"/>
  <c r="AR341" i="8"/>
  <c r="AI490" i="8"/>
  <c r="AR193" i="8"/>
  <c r="AR323" i="8"/>
  <c r="AR62" i="8"/>
  <c r="AR393" i="8"/>
  <c r="AR216" i="8"/>
  <c r="AQ346" i="8"/>
  <c r="AQ131" i="8"/>
  <c r="AQ310" i="8"/>
  <c r="AR207" i="8"/>
  <c r="AR337" i="8"/>
  <c r="AR237" i="8"/>
  <c r="AQ212" i="8"/>
  <c r="AR342" i="8"/>
  <c r="AQ399" i="8"/>
  <c r="AR154" i="8"/>
  <c r="AQ203" i="8"/>
  <c r="AQ349" i="8"/>
  <c r="AR226" i="8"/>
  <c r="AR356" i="8"/>
  <c r="AQ249" i="8"/>
  <c r="AR379" i="8"/>
  <c r="AQ137" i="8"/>
  <c r="AR256" i="8"/>
  <c r="AQ387" i="8"/>
  <c r="AQ199" i="8"/>
  <c r="AR139" i="8"/>
  <c r="AQ385" i="8"/>
  <c r="AQ398" i="8"/>
  <c r="AQ148" i="8"/>
  <c r="AQ277" i="8"/>
  <c r="AQ409" i="8"/>
  <c r="AR236" i="8"/>
  <c r="AR366" i="8"/>
  <c r="AR234" i="8"/>
  <c r="AQ211" i="8"/>
  <c r="AQ357" i="8"/>
  <c r="AH426" i="8"/>
  <c r="AI466" i="8"/>
  <c r="AQ323" i="8"/>
  <c r="AQ62" i="8"/>
  <c r="AQ393" i="8"/>
  <c r="AQ216" i="8"/>
  <c r="AR346" i="8"/>
  <c r="AR131" i="8"/>
  <c r="AR310" i="8"/>
  <c r="AQ207" i="8"/>
  <c r="AQ337" i="8"/>
  <c r="AQ103" i="8"/>
  <c r="AQ253" i="8"/>
  <c r="AQ384" i="8"/>
  <c r="AQ342" i="8"/>
  <c r="AR399" i="8"/>
  <c r="AR203" i="8"/>
  <c r="AQ226" i="8"/>
  <c r="AQ356" i="8"/>
  <c r="AR128" i="8"/>
  <c r="AR265" i="8"/>
  <c r="AR137" i="8"/>
  <c r="AQ256" i="8"/>
  <c r="AR345" i="8"/>
  <c r="AR270" i="8"/>
  <c r="AR402" i="8"/>
  <c r="AR277" i="8"/>
  <c r="AQ236" i="8"/>
  <c r="AQ366" i="8"/>
  <c r="AQ234" i="8"/>
  <c r="AR211" i="8"/>
  <c r="AR357" i="8"/>
  <c r="AH121" i="8"/>
  <c r="AJ121" i="8" s="1"/>
  <c r="AI415" i="8"/>
  <c r="AG429" i="8"/>
  <c r="AK429" i="8" s="1"/>
  <c r="AG415" i="8"/>
  <c r="AK415" i="8" s="1"/>
  <c r="AI441" i="8"/>
  <c r="AI494" i="8"/>
  <c r="AI458" i="8"/>
  <c r="AG494" i="8"/>
  <c r="AK494" i="8" s="1"/>
  <c r="AG458" i="8"/>
  <c r="AK458" i="8" s="1"/>
  <c r="AI484" i="8"/>
  <c r="AM281" i="8"/>
  <c r="AH413" i="8"/>
  <c r="AI429" i="8"/>
  <c r="AN346" i="8"/>
  <c r="AG413" i="8"/>
  <c r="AK413" i="8" s="1"/>
  <c r="AG441" i="8"/>
  <c r="AK441" i="8" s="1"/>
  <c r="AI475" i="8"/>
  <c r="AI418" i="8"/>
  <c r="AG488" i="8"/>
  <c r="AK488" i="8" s="1"/>
  <c r="AH471" i="8"/>
  <c r="AG471" i="8"/>
  <c r="AK471" i="8" s="1"/>
  <c r="AH430" i="8"/>
  <c r="AI470" i="8"/>
  <c r="AM382" i="8"/>
  <c r="AH437" i="8"/>
  <c r="AG480" i="8"/>
  <c r="AK480" i="8" s="1"/>
  <c r="AN259" i="8"/>
  <c r="AN360" i="8"/>
  <c r="AM385" i="8"/>
  <c r="AN340" i="8"/>
  <c r="AN287" i="8"/>
  <c r="AN363" i="8"/>
  <c r="AM379" i="8"/>
  <c r="AM225" i="8"/>
  <c r="AN168" i="8"/>
  <c r="AG437" i="8"/>
  <c r="AK437" i="8" s="1"/>
  <c r="AN222" i="8"/>
  <c r="AN203" i="8"/>
  <c r="AI118" i="8"/>
  <c r="AG430" i="8"/>
  <c r="AK430" i="8" s="1"/>
  <c r="AI457" i="8"/>
  <c r="AG474" i="8"/>
  <c r="AK474" i="8" s="1"/>
  <c r="AM263" i="8"/>
  <c r="AG118" i="8"/>
  <c r="AK118" i="8" s="1"/>
  <c r="AI440" i="8"/>
  <c r="AH456" i="8"/>
  <c r="AN269" i="8"/>
  <c r="AM66" i="8"/>
  <c r="AM133" i="8"/>
  <c r="AM268" i="8"/>
  <c r="AG116" i="8"/>
  <c r="AK116" i="8" s="1"/>
  <c r="AM103" i="8"/>
  <c r="AH451" i="8"/>
  <c r="AH452" i="8"/>
  <c r="AM345" i="8"/>
  <c r="AN395" i="8"/>
  <c r="AM167" i="8"/>
  <c r="AI478" i="8"/>
  <c r="AG451" i="8"/>
  <c r="AK451" i="8" s="1"/>
  <c r="AI492" i="8"/>
  <c r="AG466" i="8"/>
  <c r="AK466" i="8" s="1"/>
  <c r="AI464" i="8"/>
  <c r="AH478" i="8"/>
  <c r="AI474" i="8"/>
  <c r="AH470" i="8"/>
  <c r="AI480" i="8"/>
  <c r="AM390" i="8"/>
  <c r="AN233" i="8"/>
  <c r="AN100" i="8"/>
  <c r="AM380" i="8"/>
  <c r="AI116" i="8"/>
  <c r="AG418" i="8"/>
  <c r="AK418" i="8" s="1"/>
  <c r="AI452" i="8"/>
  <c r="AI456" i="8"/>
  <c r="AN350" i="8"/>
  <c r="AF300" i="8"/>
  <c r="AH300" i="8" s="1"/>
  <c r="AO300" i="8"/>
  <c r="AF309" i="8"/>
  <c r="AI309" i="8" s="1"/>
  <c r="AO309" i="8"/>
  <c r="AF404" i="8"/>
  <c r="AH404" i="8" s="1"/>
  <c r="AO404" i="8"/>
  <c r="AF154" i="8"/>
  <c r="AH154" i="8" s="1"/>
  <c r="AO154" i="8"/>
  <c r="AF190" i="8"/>
  <c r="AH190" i="8" s="1"/>
  <c r="AO190" i="8"/>
  <c r="AG477" i="8"/>
  <c r="AK477" i="8" s="1"/>
  <c r="AH462" i="8"/>
  <c r="AN179" i="8"/>
  <c r="AM259" i="8"/>
  <c r="AM218" i="8"/>
  <c r="AN310" i="8"/>
  <c r="AM320" i="8"/>
  <c r="AM222" i="8"/>
  <c r="AM144" i="8"/>
  <c r="AN303" i="8"/>
  <c r="AM405" i="8"/>
  <c r="AM168" i="8"/>
  <c r="AN271" i="8"/>
  <c r="AM96" i="8"/>
  <c r="AN198" i="8"/>
  <c r="AN376" i="8"/>
  <c r="AN103" i="8"/>
  <c r="AN253" i="8"/>
  <c r="AN81" i="8"/>
  <c r="AN238" i="8"/>
  <c r="AN228" i="8"/>
  <c r="AM300" i="8"/>
  <c r="AN101" i="8"/>
  <c r="AM309" i="8"/>
  <c r="AM297" i="8"/>
  <c r="AM258" i="8"/>
  <c r="AM340" i="8"/>
  <c r="AM343" i="8"/>
  <c r="AN89" i="8"/>
  <c r="AN188" i="8"/>
  <c r="AN268" i="8"/>
  <c r="AN366" i="8"/>
  <c r="AN124" i="8"/>
  <c r="AF80" i="8"/>
  <c r="AH80" i="8" s="1"/>
  <c r="AO80" i="8"/>
  <c r="AF293" i="8"/>
  <c r="AO293" i="8"/>
  <c r="AF157" i="8"/>
  <c r="AH157" i="8" s="1"/>
  <c r="AO157" i="8"/>
  <c r="AF83" i="8"/>
  <c r="AH83" i="8" s="1"/>
  <c r="AO83" i="8"/>
  <c r="AF291" i="8"/>
  <c r="AG291" i="8" s="1"/>
  <c r="AK291" i="8" s="1"/>
  <c r="AO291" i="8"/>
  <c r="AF129" i="8"/>
  <c r="AG129" i="8" s="1"/>
  <c r="AK129" i="8" s="1"/>
  <c r="AO129" i="8"/>
  <c r="AF142" i="8"/>
  <c r="AI142" i="8" s="1"/>
  <c r="AO142" i="8"/>
  <c r="AD240" i="8"/>
  <c r="AO240" i="8"/>
  <c r="AD397" i="8"/>
  <c r="AO397" i="8"/>
  <c r="AD333" i="8"/>
  <c r="AO333" i="8"/>
  <c r="AD162" i="8"/>
  <c r="AO162" i="8"/>
  <c r="AF354" i="8"/>
  <c r="AH354" i="8" s="1"/>
  <c r="AO354" i="8"/>
  <c r="AF76" i="8"/>
  <c r="AH76" i="8" s="1"/>
  <c r="AO76" i="8"/>
  <c r="AF177" i="8"/>
  <c r="AH177" i="8" s="1"/>
  <c r="AO177" i="8"/>
  <c r="AF210" i="8"/>
  <c r="AH210" i="8" s="1"/>
  <c r="AO210" i="8"/>
  <c r="AD165" i="8"/>
  <c r="AO165" i="8"/>
  <c r="AD362" i="8"/>
  <c r="AO362" i="8"/>
  <c r="AF64" i="8"/>
  <c r="AH64" i="8" s="1"/>
  <c r="AO64" i="8"/>
  <c r="AI446" i="8"/>
  <c r="AN60" i="8"/>
  <c r="AM256" i="8"/>
  <c r="AM127" i="8"/>
  <c r="AN290" i="8"/>
  <c r="AN323" i="8"/>
  <c r="AN279" i="8"/>
  <c r="AN158" i="8"/>
  <c r="AN264" i="8"/>
  <c r="AM384" i="8"/>
  <c r="AN191" i="8"/>
  <c r="AM271" i="8"/>
  <c r="AM403" i="8"/>
  <c r="AN314" i="8"/>
  <c r="AM238" i="8"/>
  <c r="AN147" i="8"/>
  <c r="AN408" i="8"/>
  <c r="AM240" i="8"/>
  <c r="AM402" i="8"/>
  <c r="AM219" i="8"/>
  <c r="AM397" i="8"/>
  <c r="AN183" i="8"/>
  <c r="AM178" i="8"/>
  <c r="AN59" i="8"/>
  <c r="AN165" i="8"/>
  <c r="AN284" i="8"/>
  <c r="AM388" i="8"/>
  <c r="AF72" i="8"/>
  <c r="AO72" i="8"/>
  <c r="AF99" i="8"/>
  <c r="AH99" i="8" s="1"/>
  <c r="AO99" i="8"/>
  <c r="AD302" i="8"/>
  <c r="AO302" i="8"/>
  <c r="AF146" i="8"/>
  <c r="AG146" i="8" s="1"/>
  <c r="AK146" i="8" s="1"/>
  <c r="AO146" i="8"/>
  <c r="AF371" i="8"/>
  <c r="AH371" i="8" s="1"/>
  <c r="AO371" i="8"/>
  <c r="AD301" i="8"/>
  <c r="AO301" i="8"/>
  <c r="AF395" i="8"/>
  <c r="AH395" i="8" s="1"/>
  <c r="AO395" i="8"/>
  <c r="AD254" i="8"/>
  <c r="AO254" i="8"/>
  <c r="AF208" i="8"/>
  <c r="AI208" i="8" s="1"/>
  <c r="AO208" i="8"/>
  <c r="AF341" i="8"/>
  <c r="AH341" i="8" s="1"/>
  <c r="AO341" i="8"/>
  <c r="AF171" i="8"/>
  <c r="AI171" i="8" s="1"/>
  <c r="AO171" i="8"/>
  <c r="AF201" i="8"/>
  <c r="AG201" i="8" s="1"/>
  <c r="AK201" i="8" s="1"/>
  <c r="AO201" i="8"/>
  <c r="AF87" i="8"/>
  <c r="AI87" i="8" s="1"/>
  <c r="AO87" i="8"/>
  <c r="AF361" i="8"/>
  <c r="AI361" i="8" s="1"/>
  <c r="AO361" i="8"/>
  <c r="AI459" i="8"/>
  <c r="AH446" i="8"/>
  <c r="AN275" i="8"/>
  <c r="AN357" i="8"/>
  <c r="AM60" i="8"/>
  <c r="AM307" i="8"/>
  <c r="AN311" i="8"/>
  <c r="AN256" i="8"/>
  <c r="AN398" i="8"/>
  <c r="AN320" i="8"/>
  <c r="AM241" i="8"/>
  <c r="AN184" i="8"/>
  <c r="AN362" i="8"/>
  <c r="AN305" i="8"/>
  <c r="AN214" i="8"/>
  <c r="AM376" i="8"/>
  <c r="AN157" i="8"/>
  <c r="AM87" i="8"/>
  <c r="AN326" i="8"/>
  <c r="AM408" i="8"/>
  <c r="AN286" i="8"/>
  <c r="AM293" i="8"/>
  <c r="AN399" i="8"/>
  <c r="AN397" i="8"/>
  <c r="AM80" i="8"/>
  <c r="AN356" i="8"/>
  <c r="AN261" i="8"/>
  <c r="AN204" i="8"/>
  <c r="AM366" i="8"/>
  <c r="AF295" i="8"/>
  <c r="AI295" i="8" s="1"/>
  <c r="AO295" i="8"/>
  <c r="AF215" i="8"/>
  <c r="AG215" i="8" s="1"/>
  <c r="AK215" i="8" s="1"/>
  <c r="AO215" i="8"/>
  <c r="AF367" i="8"/>
  <c r="AG367" i="8" s="1"/>
  <c r="AK367" i="8" s="1"/>
  <c r="AO367" i="8"/>
  <c r="AF152" i="8"/>
  <c r="AH152" i="8" s="1"/>
  <c r="AO152" i="8"/>
  <c r="AF373" i="8"/>
  <c r="AG373" i="8" s="1"/>
  <c r="AK373" i="8" s="1"/>
  <c r="AO373" i="8"/>
  <c r="AF126" i="8"/>
  <c r="AI126" i="8" s="1"/>
  <c r="AO126" i="8"/>
  <c r="AF327" i="8"/>
  <c r="AI327" i="8" s="1"/>
  <c r="AO327" i="8"/>
  <c r="AF258" i="8"/>
  <c r="AI258" i="8" s="1"/>
  <c r="AO258" i="8"/>
  <c r="AF391" i="8"/>
  <c r="AH391" i="8" s="1"/>
  <c r="AO391" i="8"/>
  <c r="AF242" i="8"/>
  <c r="AG242" i="8" s="1"/>
  <c r="AK242" i="8" s="1"/>
  <c r="AO242" i="8"/>
  <c r="AF213" i="8"/>
  <c r="AH213" i="8" s="1"/>
  <c r="AO213" i="8"/>
  <c r="AF278" i="8"/>
  <c r="AG278" i="8" s="1"/>
  <c r="AK278" i="8" s="1"/>
  <c r="AO278" i="8"/>
  <c r="AF410" i="8"/>
  <c r="AI410" i="8" s="1"/>
  <c r="AO410" i="8"/>
  <c r="AF188" i="8"/>
  <c r="AO188" i="8"/>
  <c r="AF225" i="8"/>
  <c r="AH225" i="8" s="1"/>
  <c r="AO225" i="8"/>
  <c r="AF257" i="8"/>
  <c r="AH257" i="8" s="1"/>
  <c r="AO257" i="8"/>
  <c r="AF150" i="8"/>
  <c r="AH150" i="8" s="1"/>
  <c r="AO150" i="8"/>
  <c r="AF339" i="8"/>
  <c r="AI339" i="8" s="1"/>
  <c r="AO339" i="8"/>
  <c r="AF283" i="8"/>
  <c r="AH283" i="8" s="1"/>
  <c r="AO283" i="8"/>
  <c r="AF329" i="8"/>
  <c r="AG329" i="8" s="1"/>
  <c r="AK329" i="8" s="1"/>
  <c r="AO329" i="8"/>
  <c r="AF247" i="8"/>
  <c r="AH247" i="8" s="1"/>
  <c r="AO247" i="8"/>
  <c r="AD330" i="8"/>
  <c r="AO330" i="8"/>
  <c r="AF365" i="8"/>
  <c r="AH365" i="8" s="1"/>
  <c r="AO365" i="8"/>
  <c r="AF84" i="8"/>
  <c r="AH84" i="8" s="1"/>
  <c r="AO84" i="8"/>
  <c r="AH433" i="8"/>
  <c r="AG459" i="8"/>
  <c r="AK459" i="8" s="1"/>
  <c r="AM195" i="8"/>
  <c r="AN404" i="8"/>
  <c r="AM97" i="8"/>
  <c r="AN127" i="8"/>
  <c r="AN234" i="8"/>
  <c r="AN294" i="8"/>
  <c r="AM161" i="8"/>
  <c r="AN58" i="8"/>
  <c r="AM313" i="8"/>
  <c r="AM184" i="8"/>
  <c r="AM305" i="8"/>
  <c r="AM131" i="8"/>
  <c r="AM157" i="8"/>
  <c r="AN93" i="8"/>
  <c r="AN254" i="8"/>
  <c r="AN244" i="8"/>
  <c r="AN90" i="8"/>
  <c r="AN272" i="8"/>
  <c r="AM286" i="8"/>
  <c r="AM126" i="8"/>
  <c r="AM399" i="8"/>
  <c r="AN152" i="8"/>
  <c r="AN274" i="8"/>
  <c r="AM356" i="8"/>
  <c r="AM181" i="8"/>
  <c r="AM261" i="8"/>
  <c r="AN62" i="8"/>
  <c r="AN102" i="8"/>
  <c r="AM204" i="8"/>
  <c r="AF71" i="8"/>
  <c r="AI71" i="8" s="1"/>
  <c r="AO71" i="8"/>
  <c r="AD304" i="8"/>
  <c r="AO304" i="8"/>
  <c r="AF141" i="8"/>
  <c r="AG141" i="8" s="1"/>
  <c r="AK141" i="8" s="1"/>
  <c r="AO141" i="8"/>
  <c r="AF85" i="8"/>
  <c r="AH85" i="8" s="1"/>
  <c r="AO85" i="8"/>
  <c r="AD310" i="8"/>
  <c r="AO310" i="8"/>
  <c r="AF170" i="8"/>
  <c r="AH170" i="8" s="1"/>
  <c r="AO170" i="8"/>
  <c r="AF144" i="8"/>
  <c r="AI144" i="8" s="1"/>
  <c r="AO144" i="8"/>
  <c r="AF100" i="8"/>
  <c r="AH100" i="8" s="1"/>
  <c r="AO100" i="8"/>
  <c r="AF252" i="8"/>
  <c r="AG252" i="8" s="1"/>
  <c r="AK252" i="8" s="1"/>
  <c r="AO252" i="8"/>
  <c r="AF275" i="8"/>
  <c r="AG275" i="8" s="1"/>
  <c r="AK275" i="8" s="1"/>
  <c r="AO275" i="8"/>
  <c r="AF331" i="8"/>
  <c r="AG331" i="8" s="1"/>
  <c r="AK331" i="8" s="1"/>
  <c r="AO331" i="8"/>
  <c r="AF148" i="8"/>
  <c r="AH148" i="8" s="1"/>
  <c r="AO148" i="8"/>
  <c r="AF189" i="8"/>
  <c r="AG189" i="8" s="1"/>
  <c r="AK189" i="8" s="1"/>
  <c r="AO189" i="8"/>
  <c r="AF334" i="8"/>
  <c r="AH334" i="8" s="1"/>
  <c r="AO334" i="8"/>
  <c r="AF262" i="8"/>
  <c r="AI262" i="8" s="1"/>
  <c r="AO262" i="8"/>
  <c r="AF335" i="8"/>
  <c r="AH335" i="8" s="1"/>
  <c r="AO335" i="8"/>
  <c r="AF398" i="8"/>
  <c r="AH398" i="8" s="1"/>
  <c r="AO398" i="8"/>
  <c r="AF287" i="8"/>
  <c r="AH287" i="8" s="1"/>
  <c r="AO287" i="8"/>
  <c r="AG109" i="8"/>
  <c r="AK109" i="8" s="1"/>
  <c r="AH477" i="8"/>
  <c r="AG493" i="8"/>
  <c r="AK493" i="8" s="1"/>
  <c r="AN195" i="8"/>
  <c r="AN76" i="8"/>
  <c r="AN331" i="8"/>
  <c r="AN97" i="8"/>
  <c r="AN154" i="8"/>
  <c r="AN322" i="8"/>
  <c r="AN71" i="8"/>
  <c r="AI455" i="8"/>
  <c r="AG455" i="8"/>
  <c r="AK455" i="8" s="1"/>
  <c r="AN241" i="8"/>
  <c r="AN190" i="8"/>
  <c r="AN280" i="8"/>
  <c r="AM362" i="8"/>
  <c r="AN207" i="8"/>
  <c r="AN298" i="8"/>
  <c r="AN393" i="8"/>
  <c r="AN173" i="8"/>
  <c r="AN291" i="8"/>
  <c r="AM254" i="8"/>
  <c r="AN164" i="8"/>
  <c r="AM244" i="8"/>
  <c r="AM342" i="8"/>
  <c r="AM272" i="8"/>
  <c r="AM235" i="8"/>
  <c r="AN293" i="8"/>
  <c r="AN57" i="8"/>
  <c r="AN199" i="8"/>
  <c r="AN80" i="8"/>
  <c r="AM194" i="8"/>
  <c r="AM274" i="8"/>
  <c r="AN75" i="8"/>
  <c r="AN181" i="8"/>
  <c r="AM277" i="8"/>
  <c r="AM359" i="8"/>
  <c r="AM102" i="8"/>
  <c r="AF218" i="8"/>
  <c r="AI218" i="8" s="1"/>
  <c r="AO218" i="8"/>
  <c r="AF383" i="8"/>
  <c r="AI383" i="8" s="1"/>
  <c r="AO383" i="8"/>
  <c r="AD255" i="8"/>
  <c r="AO255" i="8"/>
  <c r="AF180" i="8"/>
  <c r="AH180" i="8" s="1"/>
  <c r="AO180" i="8"/>
  <c r="AF219" i="8"/>
  <c r="AH219" i="8" s="1"/>
  <c r="AO219" i="8"/>
  <c r="AF409" i="8"/>
  <c r="AH409" i="8" s="1"/>
  <c r="AO409" i="8"/>
  <c r="AF196" i="8"/>
  <c r="AH196" i="8" s="1"/>
  <c r="AO196" i="8"/>
  <c r="AF368" i="8"/>
  <c r="AH368" i="8" s="1"/>
  <c r="AO368" i="8"/>
  <c r="AD389" i="8"/>
  <c r="AO389" i="8"/>
  <c r="AF134" i="8"/>
  <c r="AH134" i="8" s="1"/>
  <c r="AO134" i="8"/>
  <c r="AF279" i="8"/>
  <c r="AH279" i="8" s="1"/>
  <c r="AO279" i="8"/>
  <c r="AF88" i="8"/>
  <c r="AH88" i="8" s="1"/>
  <c r="AO88" i="8"/>
  <c r="AF63" i="8"/>
  <c r="AH63" i="8" s="1"/>
  <c r="AO63" i="8"/>
  <c r="AF374" i="8"/>
  <c r="AG374" i="8" s="1"/>
  <c r="AK374" i="8" s="1"/>
  <c r="AO374" i="8"/>
  <c r="AD137" i="8"/>
  <c r="AO137" i="8"/>
  <c r="AD364" i="8"/>
  <c r="AO364" i="8"/>
  <c r="AF89" i="8"/>
  <c r="AH89" i="8" s="1"/>
  <c r="AO89" i="8"/>
  <c r="AF264" i="8"/>
  <c r="AH264" i="8" s="1"/>
  <c r="AO264" i="8"/>
  <c r="AF387" i="8"/>
  <c r="AG387" i="8" s="1"/>
  <c r="AK387" i="8" s="1"/>
  <c r="AO387" i="8"/>
  <c r="AF349" i="8"/>
  <c r="AG349" i="8" s="1"/>
  <c r="AK349" i="8" s="1"/>
  <c r="AO349" i="8"/>
  <c r="AF130" i="8"/>
  <c r="AH130" i="8" s="1"/>
  <c r="AO130" i="8"/>
  <c r="AD308" i="8"/>
  <c r="AO308" i="8"/>
  <c r="AF136" i="8"/>
  <c r="AG136" i="8" s="1"/>
  <c r="AK136" i="8" s="1"/>
  <c r="AO136" i="8"/>
  <c r="AH109" i="8"/>
  <c r="AG438" i="8"/>
  <c r="AK438" i="8" s="1"/>
  <c r="AI419" i="8"/>
  <c r="AI465" i="8"/>
  <c r="AM317" i="8"/>
  <c r="AN373" i="8"/>
  <c r="AM76" i="8"/>
  <c r="AM201" i="8"/>
  <c r="AM331" i="8"/>
  <c r="AM404" i="8"/>
  <c r="AN150" i="8"/>
  <c r="AM154" i="8"/>
  <c r="AN84" i="8"/>
  <c r="AM71" i="8"/>
  <c r="AM257" i="8"/>
  <c r="AM339" i="8"/>
  <c r="AM190" i="8"/>
  <c r="AH447" i="8"/>
  <c r="AG447" i="8"/>
  <c r="AK447" i="8" s="1"/>
  <c r="AN200" i="8"/>
  <c r="AM378" i="8"/>
  <c r="AN138" i="8"/>
  <c r="AN285" i="8"/>
  <c r="AN230" i="8"/>
  <c r="AM393" i="8"/>
  <c r="AM291" i="8"/>
  <c r="AM370" i="8"/>
  <c r="AM164" i="8"/>
  <c r="AN336" i="8"/>
  <c r="AM155" i="8"/>
  <c r="AN235" i="8"/>
  <c r="AN333" i="8"/>
  <c r="AN83" i="8"/>
  <c r="AM217" i="8"/>
  <c r="AN194" i="8"/>
  <c r="AN318" i="8"/>
  <c r="AN372" i="8"/>
  <c r="AN359" i="8"/>
  <c r="AN78" i="8"/>
  <c r="AM220" i="8"/>
  <c r="AM308" i="8"/>
  <c r="AM383" i="8"/>
  <c r="AF281" i="8"/>
  <c r="AH281" i="8" s="1"/>
  <c r="AO281" i="8"/>
  <c r="AF93" i="8"/>
  <c r="AH93" i="8" s="1"/>
  <c r="AO93" i="8"/>
  <c r="AF62" i="8"/>
  <c r="AG62" i="8" s="1"/>
  <c r="AK62" i="8" s="1"/>
  <c r="AO62" i="8"/>
  <c r="AD403" i="8"/>
  <c r="AO403" i="8"/>
  <c r="AF124" i="8"/>
  <c r="AI124" i="8" s="1"/>
  <c r="AO124" i="8"/>
  <c r="AF187" i="8"/>
  <c r="AI187" i="8" s="1"/>
  <c r="AO187" i="8"/>
  <c r="AF86" i="8"/>
  <c r="AH86" i="8" s="1"/>
  <c r="AO86" i="8"/>
  <c r="AF234" i="8"/>
  <c r="AG234" i="8" s="1"/>
  <c r="AK234" i="8" s="1"/>
  <c r="AO234" i="8"/>
  <c r="AF311" i="8"/>
  <c r="AG311" i="8" s="1"/>
  <c r="AK311" i="8" s="1"/>
  <c r="AO311" i="8"/>
  <c r="AG433" i="8"/>
  <c r="AK433" i="8" s="1"/>
  <c r="AN211" i="8"/>
  <c r="AM373" i="8"/>
  <c r="AN73" i="8"/>
  <c r="AM150" i="8"/>
  <c r="AM250" i="8"/>
  <c r="AN332" i="8"/>
  <c r="AN137" i="8"/>
  <c r="AM177" i="8"/>
  <c r="AN339" i="8"/>
  <c r="AN98" i="8"/>
  <c r="AM200" i="8"/>
  <c r="AM138" i="8"/>
  <c r="AN289" i="8"/>
  <c r="AN149" i="8"/>
  <c r="AM335" i="8"/>
  <c r="AN139" i="8"/>
  <c r="AN270" i="8"/>
  <c r="AN260" i="8"/>
  <c r="AN342" i="8"/>
  <c r="AM61" i="8"/>
  <c r="AN99" i="8"/>
  <c r="AN304" i="8"/>
  <c r="AM333" i="8"/>
  <c r="AM83" i="8"/>
  <c r="AM215" i="8"/>
  <c r="AM372" i="8"/>
  <c r="AM95" i="8"/>
  <c r="AN197" i="8"/>
  <c r="AM375" i="8"/>
  <c r="AF68" i="8"/>
  <c r="AH68" i="8" s="1"/>
  <c r="AO68" i="8"/>
  <c r="AF285" i="8"/>
  <c r="AH285" i="8" s="1"/>
  <c r="AO285" i="8"/>
  <c r="AD178" i="8"/>
  <c r="AO178" i="8"/>
  <c r="AF70" i="8"/>
  <c r="AH70" i="8" s="1"/>
  <c r="AO70" i="8"/>
  <c r="AF155" i="8"/>
  <c r="AG155" i="8" s="1"/>
  <c r="AK155" i="8" s="1"/>
  <c r="AO155" i="8"/>
  <c r="AF207" i="8"/>
  <c r="AG207" i="8" s="1"/>
  <c r="AK207" i="8" s="1"/>
  <c r="AO207" i="8"/>
  <c r="AF81" i="8"/>
  <c r="AH81" i="8" s="1"/>
  <c r="AO81" i="8"/>
  <c r="AD96" i="8"/>
  <c r="AO96" i="8"/>
  <c r="AF193" i="8"/>
  <c r="AH193" i="8" s="1"/>
  <c r="AO193" i="8"/>
  <c r="AF198" i="8"/>
  <c r="AH198" i="8" s="1"/>
  <c r="AO198" i="8"/>
  <c r="AF75" i="8"/>
  <c r="AH75" i="8" s="1"/>
  <c r="AO75" i="8"/>
  <c r="AF227" i="8"/>
  <c r="AH227" i="8" s="1"/>
  <c r="AO227" i="8"/>
  <c r="AF56" i="8"/>
  <c r="AH56" i="8" s="1"/>
  <c r="AO56" i="8"/>
  <c r="AN170" i="8"/>
  <c r="AN250" i="8"/>
  <c r="AM67" i="8"/>
  <c r="AN160" i="8"/>
  <c r="AN354" i="8"/>
  <c r="AN257" i="8"/>
  <c r="AM355" i="8"/>
  <c r="AN72" i="8"/>
  <c r="AN206" i="8"/>
  <c r="AN312" i="8"/>
  <c r="AN378" i="8"/>
  <c r="AN223" i="8"/>
  <c r="AM289" i="8"/>
  <c r="AM70" i="8"/>
  <c r="AM230" i="8"/>
  <c r="AN328" i="8"/>
  <c r="AN410" i="8"/>
  <c r="AM139" i="8"/>
  <c r="AN180" i="8"/>
  <c r="AN358" i="8"/>
  <c r="AN61" i="8"/>
  <c r="AM99" i="8"/>
  <c r="AN143" i="8"/>
  <c r="AM304" i="8"/>
  <c r="AM171" i="8"/>
  <c r="AN251" i="8"/>
  <c r="AM68" i="8"/>
  <c r="AN215" i="8"/>
  <c r="AN210" i="8"/>
  <c r="AN95" i="8"/>
  <c r="AM197" i="8"/>
  <c r="AN315" i="8"/>
  <c r="AN125" i="8"/>
  <c r="AN400" i="8"/>
  <c r="AF402" i="8"/>
  <c r="AH402" i="8" s="1"/>
  <c r="AO402" i="8"/>
  <c r="AF156" i="8"/>
  <c r="AH156" i="8" s="1"/>
  <c r="AO156" i="8"/>
  <c r="AF74" i="8"/>
  <c r="AH74" i="8" s="1"/>
  <c r="AO74" i="8"/>
  <c r="AM170" i="8"/>
  <c r="AN348" i="8"/>
  <c r="AM354" i="8"/>
  <c r="AN177" i="8"/>
  <c r="AM72" i="8"/>
  <c r="AM206" i="8"/>
  <c r="AN129" i="8"/>
  <c r="AN216" i="8"/>
  <c r="AN142" i="8"/>
  <c r="AM223" i="8"/>
  <c r="AN70" i="8"/>
  <c r="AH481" i="8"/>
  <c r="AI481" i="8"/>
  <c r="AM149" i="8"/>
  <c r="AN246" i="8"/>
  <c r="AM328" i="8"/>
  <c r="AM410" i="8"/>
  <c r="AM189" i="8"/>
  <c r="AN335" i="8"/>
  <c r="AN306" i="8"/>
  <c r="AM180" i="8"/>
  <c r="AN169" i="8"/>
  <c r="AM338" i="8"/>
  <c r="AN352" i="8"/>
  <c r="AM251" i="8"/>
  <c r="AN349" i="8"/>
  <c r="AM265" i="8"/>
  <c r="AM135" i="8"/>
  <c r="AM210" i="8"/>
  <c r="AN302" i="8"/>
  <c r="AN389" i="8"/>
  <c r="AM213" i="8"/>
  <c r="AN375" i="8"/>
  <c r="AN236" i="8"/>
  <c r="AN292" i="8"/>
  <c r="AM400" i="8"/>
  <c r="AD57" i="8"/>
  <c r="AO57" i="8"/>
  <c r="AF322" i="8"/>
  <c r="AH322" i="8" s="1"/>
  <c r="AO322" i="8"/>
  <c r="AF323" i="8"/>
  <c r="AI323" i="8" s="1"/>
  <c r="AO323" i="8"/>
  <c r="AF67" i="8"/>
  <c r="AH67" i="8" s="1"/>
  <c r="AO67" i="8"/>
  <c r="AD128" i="8"/>
  <c r="AO128" i="8"/>
  <c r="AF179" i="8"/>
  <c r="AH179" i="8" s="1"/>
  <c r="AO179" i="8"/>
  <c r="AD143" i="8"/>
  <c r="AO143" i="8"/>
  <c r="AF273" i="8"/>
  <c r="AH273" i="8" s="1"/>
  <c r="AO273" i="8"/>
  <c r="AD312" i="8"/>
  <c r="AO312" i="8"/>
  <c r="AD224" i="8"/>
  <c r="AO224" i="8"/>
  <c r="AD59" i="8"/>
  <c r="AO59" i="8"/>
  <c r="AG119" i="8"/>
  <c r="AK119" i="8" s="1"/>
  <c r="AG419" i="8"/>
  <c r="AK419" i="8" s="1"/>
  <c r="AG461" i="8"/>
  <c r="AK461" i="8" s="1"/>
  <c r="AI493" i="8"/>
  <c r="AM134" i="8"/>
  <c r="AM227" i="8"/>
  <c r="AN301" i="8"/>
  <c r="AM233" i="8"/>
  <c r="AN266" i="8"/>
  <c r="AM348" i="8"/>
  <c r="AM160" i="8"/>
  <c r="AM193" i="8"/>
  <c r="AM367" i="8"/>
  <c r="AM129" i="8"/>
  <c r="AN296" i="8"/>
  <c r="AN396" i="8"/>
  <c r="AM142" i="8"/>
  <c r="AN337" i="8"/>
  <c r="AG460" i="8"/>
  <c r="AK460" i="8" s="1"/>
  <c r="AI460" i="8"/>
  <c r="AH460" i="8"/>
  <c r="AN189" i="8"/>
  <c r="AN351" i="8"/>
  <c r="AM329" i="8"/>
  <c r="AN141" i="8"/>
  <c r="AN276" i="8"/>
  <c r="AM77" i="8"/>
  <c r="AN171" i="8"/>
  <c r="AM267" i="8"/>
  <c r="AM349" i="8"/>
  <c r="AN68" i="8"/>
  <c r="AM226" i="8"/>
  <c r="AM302" i="8"/>
  <c r="AM389" i="8"/>
  <c r="AM392" i="8"/>
  <c r="AN156" i="8"/>
  <c r="AF98" i="8"/>
  <c r="AH98" i="8" s="1"/>
  <c r="AO98" i="8"/>
  <c r="AF236" i="8"/>
  <c r="AI236" i="8" s="1"/>
  <c r="AO236" i="8"/>
  <c r="AF346" i="8"/>
  <c r="AG346" i="8" s="1"/>
  <c r="AK346" i="8" s="1"/>
  <c r="AO346" i="8"/>
  <c r="AF231" i="8"/>
  <c r="AH231" i="8" s="1"/>
  <c r="AO231" i="8"/>
  <c r="AF277" i="8"/>
  <c r="AH277" i="8" s="1"/>
  <c r="AO277" i="8"/>
  <c r="AF82" i="8"/>
  <c r="AH82" i="8" s="1"/>
  <c r="AO82" i="8"/>
  <c r="AF270" i="8"/>
  <c r="AH270" i="8" s="1"/>
  <c r="AO270" i="8"/>
  <c r="AF265" i="8"/>
  <c r="AI265" i="8" s="1"/>
  <c r="AO265" i="8"/>
  <c r="AF202" i="8"/>
  <c r="AG202" i="8" s="1"/>
  <c r="AK202" i="8" s="1"/>
  <c r="AO202" i="8"/>
  <c r="AD214" i="8"/>
  <c r="AO214" i="8"/>
  <c r="AF369" i="8"/>
  <c r="AH369" i="8" s="1"/>
  <c r="AO369" i="8"/>
  <c r="AF211" i="8"/>
  <c r="AH211" i="8" s="1"/>
  <c r="AO211" i="8"/>
  <c r="AF358" i="8"/>
  <c r="AG358" i="8" s="1"/>
  <c r="AK358" i="8" s="1"/>
  <c r="AO358" i="8"/>
  <c r="AF169" i="8"/>
  <c r="AH169" i="8" s="1"/>
  <c r="AO169" i="8"/>
  <c r="AF284" i="8"/>
  <c r="AH284" i="8" s="1"/>
  <c r="AO284" i="8"/>
  <c r="AD90" i="8"/>
  <c r="AO90" i="8"/>
  <c r="AF405" i="8"/>
  <c r="AH405" i="8" s="1"/>
  <c r="AO405" i="8"/>
  <c r="AD313" i="8"/>
  <c r="AO313" i="8"/>
  <c r="AF78" i="8"/>
  <c r="AH78" i="8" s="1"/>
  <c r="AO78" i="8"/>
  <c r="AI119" i="8"/>
  <c r="AH461" i="8"/>
  <c r="AN146" i="8"/>
  <c r="AN227" i="8"/>
  <c r="AM301" i="8"/>
  <c r="AM407" i="8"/>
  <c r="AN386" i="8"/>
  <c r="AM85" i="8"/>
  <c r="AM361" i="8"/>
  <c r="AN186" i="8"/>
  <c r="AM266" i="8"/>
  <c r="AN192" i="8"/>
  <c r="AN387" i="8"/>
  <c r="AN273" i="8"/>
  <c r="AN367" i="8"/>
  <c r="AN64" i="8"/>
  <c r="AM396" i="8"/>
  <c r="AM337" i="8"/>
  <c r="AN166" i="8"/>
  <c r="AM246" i="8"/>
  <c r="AN88" i="8"/>
  <c r="AN205" i="8"/>
  <c r="AM351" i="8"/>
  <c r="AN329" i="8"/>
  <c r="AN196" i="8"/>
  <c r="AN176" i="8"/>
  <c r="AM368" i="8"/>
  <c r="AN231" i="8"/>
  <c r="AN132" i="8"/>
  <c r="AN213" i="8"/>
  <c r="AN299" i="8"/>
  <c r="AN392" i="8"/>
  <c r="AM82" i="8"/>
  <c r="AF384" i="8"/>
  <c r="AH384" i="8" s="1"/>
  <c r="AO384" i="8"/>
  <c r="AF314" i="8"/>
  <c r="AG314" i="8" s="1"/>
  <c r="AK314" i="8" s="1"/>
  <c r="AO314" i="8"/>
  <c r="AF77" i="8"/>
  <c r="AH77" i="8" s="1"/>
  <c r="AO77" i="8"/>
  <c r="AF191" i="8"/>
  <c r="AG191" i="8" s="1"/>
  <c r="AK191" i="8" s="1"/>
  <c r="AO191" i="8"/>
  <c r="AF370" i="8"/>
  <c r="AG370" i="8" s="1"/>
  <c r="AK370" i="8" s="1"/>
  <c r="AO370" i="8"/>
  <c r="AF276" i="8"/>
  <c r="AH276" i="8" s="1"/>
  <c r="AO276" i="8"/>
  <c r="AF212" i="8"/>
  <c r="AH212" i="8" s="1"/>
  <c r="AO212" i="8"/>
  <c r="AD290" i="8"/>
  <c r="AO290" i="8"/>
  <c r="AF243" i="8"/>
  <c r="AH243" i="8" s="1"/>
  <c r="AO243" i="8"/>
  <c r="AF260" i="8"/>
  <c r="AG260" i="8" s="1"/>
  <c r="AK260" i="8" s="1"/>
  <c r="AO260" i="8"/>
  <c r="AD269" i="8"/>
  <c r="AO269" i="8"/>
  <c r="AF92" i="8"/>
  <c r="AH92" i="8" s="1"/>
  <c r="AO92" i="8"/>
  <c r="AF317" i="8"/>
  <c r="AG317" i="8" s="1"/>
  <c r="AK317" i="8" s="1"/>
  <c r="AO317" i="8"/>
  <c r="AD315" i="8"/>
  <c r="AO315" i="8"/>
  <c r="AF352" i="8"/>
  <c r="AH352" i="8" s="1"/>
  <c r="AO352" i="8"/>
  <c r="AF292" i="8"/>
  <c r="AH292" i="8" s="1"/>
  <c r="AO292" i="8"/>
  <c r="AD239" i="8"/>
  <c r="AO239" i="8"/>
  <c r="AD253" i="8"/>
  <c r="AO253" i="8"/>
  <c r="AF175" i="8"/>
  <c r="AH175" i="8" s="1"/>
  <c r="AO175" i="8"/>
  <c r="AF58" i="8"/>
  <c r="AH58" i="8" s="1"/>
  <c r="AO58" i="8"/>
  <c r="AF232" i="8"/>
  <c r="AG232" i="8" s="1"/>
  <c r="AK232" i="8" s="1"/>
  <c r="AO232" i="8"/>
  <c r="AF347" i="8"/>
  <c r="AH347" i="8" s="1"/>
  <c r="AO347" i="8"/>
  <c r="AD91" i="8"/>
  <c r="AO91" i="8"/>
  <c r="AF294" i="8"/>
  <c r="AH294" i="8" s="1"/>
  <c r="AO294" i="8"/>
  <c r="AM146" i="8"/>
  <c r="AM386" i="8"/>
  <c r="AM186" i="8"/>
  <c r="AM364" i="8"/>
  <c r="AN74" i="8"/>
  <c r="AM192" i="8"/>
  <c r="AM387" i="8"/>
  <c r="AN193" i="8"/>
  <c r="AM319" i="8"/>
  <c r="AN371" i="8"/>
  <c r="AM64" i="8"/>
  <c r="AN232" i="8"/>
  <c r="AN159" i="8"/>
  <c r="AM239" i="8"/>
  <c r="AN344" i="8"/>
  <c r="AM88" i="8"/>
  <c r="AM205" i="8"/>
  <c r="AM141" i="8"/>
  <c r="AM196" i="8"/>
  <c r="AM374" i="8"/>
  <c r="AM185" i="8"/>
  <c r="AM176" i="8"/>
  <c r="AN187" i="8"/>
  <c r="AN267" i="8"/>
  <c r="AN365" i="8"/>
  <c r="AN295" i="8"/>
  <c r="AN130" i="8"/>
  <c r="AM231" i="8"/>
  <c r="AN145" i="8"/>
  <c r="AN226" i="8"/>
  <c r="AN406" i="8"/>
  <c r="AM299" i="8"/>
  <c r="AM156" i="8"/>
  <c r="AN334" i="8"/>
  <c r="AF297" i="8"/>
  <c r="AH297" i="8" s="1"/>
  <c r="AO297" i="8"/>
  <c r="AF357" i="8"/>
  <c r="AG357" i="8" s="1"/>
  <c r="AK357" i="8" s="1"/>
  <c r="AO357" i="8"/>
  <c r="AF161" i="8"/>
  <c r="AH161" i="8" s="1"/>
  <c r="AO161" i="8"/>
  <c r="AG432" i="8"/>
  <c r="AK432" i="8" s="1"/>
  <c r="AI432" i="8"/>
  <c r="AN243" i="8"/>
  <c r="AN407" i="8"/>
  <c r="AN85" i="8"/>
  <c r="AN282" i="8"/>
  <c r="AM74" i="8"/>
  <c r="AM209" i="8"/>
  <c r="AM371" i="8"/>
  <c r="AN151" i="8"/>
  <c r="AM232" i="8"/>
  <c r="AM330" i="8"/>
  <c r="AN86" i="8"/>
  <c r="AM159" i="8"/>
  <c r="AN353" i="8"/>
  <c r="AN182" i="8"/>
  <c r="AN262" i="8"/>
  <c r="AM344" i="8"/>
  <c r="AN377" i="8"/>
  <c r="AN212" i="8"/>
  <c r="AN316" i="8"/>
  <c r="AN374" i="8"/>
  <c r="AN368" i="8"/>
  <c r="AM187" i="8"/>
  <c r="AN283" i="8"/>
  <c r="AM365" i="8"/>
  <c r="AM295" i="8"/>
  <c r="AM130" i="8"/>
  <c r="AM145" i="8"/>
  <c r="AM242" i="8"/>
  <c r="AM406" i="8"/>
  <c r="AM148" i="8"/>
  <c r="AM229" i="8"/>
  <c r="AN409" i="8"/>
  <c r="AN172" i="8"/>
  <c r="AN252" i="8"/>
  <c r="AM334" i="8"/>
  <c r="AF73" i="8"/>
  <c r="AG73" i="8" s="1"/>
  <c r="AK73" i="8" s="1"/>
  <c r="AO73" i="8"/>
  <c r="AF173" i="8"/>
  <c r="AI173" i="8" s="1"/>
  <c r="AO173" i="8"/>
  <c r="AD166" i="8"/>
  <c r="AO166" i="8"/>
  <c r="AD332" i="8"/>
  <c r="AO332" i="8"/>
  <c r="AD306" i="8"/>
  <c r="AO306" i="8"/>
  <c r="AF132" i="8"/>
  <c r="AH132" i="8" s="1"/>
  <c r="AO132" i="8"/>
  <c r="AF338" i="8"/>
  <c r="AH338" i="8" s="1"/>
  <c r="AO338" i="8"/>
  <c r="AF355" i="8"/>
  <c r="AH355" i="8" s="1"/>
  <c r="AO355" i="8"/>
  <c r="AF158" i="8"/>
  <c r="AH158" i="8" s="1"/>
  <c r="AO158" i="8"/>
  <c r="AF248" i="8"/>
  <c r="AH248" i="8" s="1"/>
  <c r="AO248" i="8"/>
  <c r="AD324" i="8"/>
  <c r="AO324" i="8"/>
  <c r="AF390" i="8"/>
  <c r="AG390" i="8" s="1"/>
  <c r="AK390" i="8" s="1"/>
  <c r="AO390" i="8"/>
  <c r="AF217" i="8"/>
  <c r="AH217" i="8" s="1"/>
  <c r="AO217" i="8"/>
  <c r="AD326" i="8"/>
  <c r="AO326" i="8"/>
  <c r="AF183" i="8"/>
  <c r="AH183" i="8" s="1"/>
  <c r="AO183" i="8"/>
  <c r="AF307" i="8"/>
  <c r="AI307" i="8" s="1"/>
  <c r="AO307" i="8"/>
  <c r="AF325" i="8"/>
  <c r="AG325" i="8" s="1"/>
  <c r="AK325" i="8" s="1"/>
  <c r="AO325" i="8"/>
  <c r="AF249" i="8"/>
  <c r="AH249" i="8" s="1"/>
  <c r="AO249" i="8"/>
  <c r="AD220" i="8"/>
  <c r="AO220" i="8"/>
  <c r="AF280" i="8"/>
  <c r="AH280" i="8" s="1"/>
  <c r="AO280" i="8"/>
  <c r="AF345" i="8"/>
  <c r="AH345" i="8" s="1"/>
  <c r="AO345" i="8"/>
  <c r="AG440" i="8"/>
  <c r="AK440" i="8" s="1"/>
  <c r="AI467" i="8"/>
  <c r="AN163" i="8"/>
  <c r="AM243" i="8"/>
  <c r="AM325" i="8"/>
  <c r="AM91" i="8"/>
  <c r="AN221" i="8"/>
  <c r="AN249" i="8"/>
  <c r="AN202" i="8"/>
  <c r="AM282" i="8"/>
  <c r="AN364" i="8"/>
  <c r="AN224" i="8"/>
  <c r="AM136" i="8"/>
  <c r="AN319" i="8"/>
  <c r="AN263" i="8"/>
  <c r="AM86" i="8"/>
  <c r="AG485" i="8"/>
  <c r="AK485" i="8" s="1"/>
  <c r="AH485" i="8"/>
  <c r="AI485" i="8"/>
  <c r="AN255" i="8"/>
  <c r="AM262" i="8"/>
  <c r="AM360" i="8"/>
  <c r="AN63" i="8"/>
  <c r="AN237" i="8"/>
  <c r="AN401" i="8"/>
  <c r="AM377" i="8"/>
  <c r="AN133" i="8"/>
  <c r="AM316" i="8"/>
  <c r="AN56" i="8"/>
  <c r="AN185" i="8"/>
  <c r="AN208" i="8"/>
  <c r="AN385" i="8"/>
  <c r="AM203" i="8"/>
  <c r="AN247" i="8"/>
  <c r="AM162" i="8"/>
  <c r="AM324" i="8"/>
  <c r="AM327" i="8"/>
  <c r="AM409" i="8"/>
  <c r="AM172" i="8"/>
  <c r="AM252" i="8"/>
  <c r="AF229" i="8"/>
  <c r="AH229" i="8" s="1"/>
  <c r="AO229" i="8"/>
  <c r="AF318" i="8"/>
  <c r="AG318" i="8" s="1"/>
  <c r="AK318" i="8" s="1"/>
  <c r="AO318" i="8"/>
  <c r="AF131" i="8"/>
  <c r="AH131" i="8" s="1"/>
  <c r="AO131" i="8"/>
  <c r="AF228" i="8"/>
  <c r="AH228" i="8" s="1"/>
  <c r="AO228" i="8"/>
  <c r="AF174" i="8"/>
  <c r="AH174" i="8" s="1"/>
  <c r="AO174" i="8"/>
  <c r="AF69" i="8"/>
  <c r="AH69" i="8" s="1"/>
  <c r="AO69" i="8"/>
  <c r="AF199" i="8"/>
  <c r="AG199" i="8" s="1"/>
  <c r="AK199" i="8" s="1"/>
  <c r="AO199" i="8"/>
  <c r="AF353" i="8"/>
  <c r="AH353" i="8" s="1"/>
  <c r="AO353" i="8"/>
  <c r="AF245" i="8"/>
  <c r="AH245" i="8" s="1"/>
  <c r="AO245" i="8"/>
  <c r="AD343" i="8"/>
  <c r="AO343" i="8"/>
  <c r="AF135" i="8"/>
  <c r="AH135" i="8" s="1"/>
  <c r="AO135" i="8"/>
  <c r="AF216" i="8"/>
  <c r="AH216" i="8" s="1"/>
  <c r="AO216" i="8"/>
  <c r="AF298" i="8"/>
  <c r="AH298" i="8" s="1"/>
  <c r="AO298" i="8"/>
  <c r="AF296" i="8"/>
  <c r="AH296" i="8" s="1"/>
  <c r="AO296" i="8"/>
  <c r="AF363" i="8"/>
  <c r="AG363" i="8" s="1"/>
  <c r="AK363" i="8" s="1"/>
  <c r="AO363" i="8"/>
  <c r="AF151" i="8"/>
  <c r="AH151" i="8" s="1"/>
  <c r="AO151" i="8"/>
  <c r="AF147" i="8"/>
  <c r="AH147" i="8" s="1"/>
  <c r="AO147" i="8"/>
  <c r="AF336" i="8"/>
  <c r="AH336" i="8" s="1"/>
  <c r="AO336" i="8"/>
  <c r="AF65" i="8"/>
  <c r="AH65" i="8" s="1"/>
  <c r="AO65" i="8"/>
  <c r="AF125" i="8"/>
  <c r="AG125" i="8" s="1"/>
  <c r="AK125" i="8" s="1"/>
  <c r="AO125" i="8"/>
  <c r="AH106" i="8"/>
  <c r="AG423" i="8"/>
  <c r="AK423" i="8" s="1"/>
  <c r="AG467" i="8"/>
  <c r="AK467" i="8" s="1"/>
  <c r="AM163" i="8"/>
  <c r="AN341" i="8"/>
  <c r="AN91" i="8"/>
  <c r="AM221" i="8"/>
  <c r="AN66" i="8"/>
  <c r="AM202" i="8"/>
  <c r="AN380" i="8"/>
  <c r="AN379" i="8"/>
  <c r="AN136" i="8"/>
  <c r="AN209" i="8"/>
  <c r="AM303" i="8"/>
  <c r="AN388" i="8"/>
  <c r="AN248" i="8"/>
  <c r="AN330" i="8"/>
  <c r="AN65" i="8"/>
  <c r="AN175" i="8"/>
  <c r="AM255" i="8"/>
  <c r="AM369" i="8"/>
  <c r="AM182" i="8"/>
  <c r="AN278" i="8"/>
  <c r="AM63" i="8"/>
  <c r="AM237" i="8"/>
  <c r="AM401" i="8"/>
  <c r="AN174" i="8"/>
  <c r="AM212" i="8"/>
  <c r="AN391" i="8"/>
  <c r="AM56" i="8"/>
  <c r="AM208" i="8"/>
  <c r="AM101" i="8"/>
  <c r="AM283" i="8"/>
  <c r="AN382" i="8"/>
  <c r="AM128" i="8"/>
  <c r="AN347" i="8"/>
  <c r="AN167" i="8"/>
  <c r="AM247" i="8"/>
  <c r="AN242" i="8"/>
  <c r="AN92" i="8"/>
  <c r="AN148" i="8"/>
  <c r="AM245" i="8"/>
  <c r="AM350" i="8"/>
  <c r="AM69" i="8"/>
  <c r="AI472" i="8"/>
  <c r="AH472" i="8"/>
  <c r="AH487" i="8"/>
  <c r="AG487" i="8"/>
  <c r="AK487" i="8" s="1"/>
  <c r="AI483" i="8"/>
  <c r="AG465" i="8"/>
  <c r="AK465" i="8" s="1"/>
  <c r="AG454" i="8"/>
  <c r="AK454" i="8" s="1"/>
  <c r="AG484" i="8"/>
  <c r="AK484" i="8" s="1"/>
  <c r="AH450" i="8"/>
  <c r="AG450" i="8"/>
  <c r="AK450" i="8" s="1"/>
  <c r="AI454" i="8"/>
  <c r="AH479" i="8"/>
  <c r="AG479" i="8"/>
  <c r="AK479" i="8" s="1"/>
  <c r="AH473" i="8"/>
  <c r="AI473" i="8"/>
  <c r="AH449" i="8"/>
  <c r="AI449" i="8"/>
  <c r="AG449" i="8"/>
  <c r="AK449" i="8" s="1"/>
  <c r="AH453" i="8"/>
  <c r="AG453" i="8"/>
  <c r="AK453" i="8" s="1"/>
  <c r="AI453" i="8"/>
  <c r="AH469" i="8"/>
  <c r="AI469" i="8"/>
  <c r="AG469" i="8"/>
  <c r="AK469" i="8" s="1"/>
  <c r="AJ486" i="8"/>
  <c r="AJ468" i="8"/>
  <c r="AG421" i="8"/>
  <c r="AK421" i="8" s="1"/>
  <c r="AI431" i="8"/>
  <c r="AH431" i="8"/>
  <c r="AH421" i="8"/>
  <c r="AI443" i="8"/>
  <c r="AH443" i="8"/>
  <c r="AJ414" i="8"/>
  <c r="AI439" i="8"/>
  <c r="AH439" i="8"/>
  <c r="AH425" i="8"/>
  <c r="AI425" i="8"/>
  <c r="AI435" i="8"/>
  <c r="AH435" i="8"/>
  <c r="AH417" i="8"/>
  <c r="AI417" i="8"/>
  <c r="AG417" i="8"/>
  <c r="AK417" i="8" s="1"/>
  <c r="AH113" i="8"/>
  <c r="AJ416" i="8"/>
  <c r="AG113" i="8"/>
  <c r="AK113" i="8" s="1"/>
  <c r="AG170" i="8"/>
  <c r="AK170" i="8" s="1"/>
  <c r="AJ108" i="8"/>
  <c r="AH105" i="8"/>
  <c r="AI105" i="8"/>
  <c r="AG632" i="8"/>
  <c r="AK632" i="8" s="1"/>
  <c r="AJ112" i="8"/>
  <c r="AJ110" i="8"/>
  <c r="AD325" i="8"/>
  <c r="AD632" i="8"/>
  <c r="AG117" i="8"/>
  <c r="AK117" i="8" s="1"/>
  <c r="AI117" i="8"/>
  <c r="AJ122" i="8"/>
  <c r="AD642" i="8"/>
  <c r="AF660" i="8"/>
  <c r="AG660" i="8" s="1"/>
  <c r="AK660" i="8" s="1"/>
  <c r="AD508" i="8"/>
  <c r="AD170" i="8"/>
  <c r="AF59" i="8"/>
  <c r="AH59" i="8" s="1"/>
  <c r="AF312" i="8"/>
  <c r="AH312" i="8" s="1"/>
  <c r="AF61" i="8"/>
  <c r="AD61" i="8"/>
  <c r="AF238" i="8"/>
  <c r="AI238" i="8" s="1"/>
  <c r="AD238" i="8"/>
  <c r="AD361" i="8"/>
  <c r="AD609" i="8"/>
  <c r="AD405" i="8"/>
  <c r="AF302" i="8"/>
  <c r="AI302" i="8" s="1"/>
  <c r="AD190" i="8"/>
  <c r="AD188" i="8"/>
  <c r="AF330" i="8"/>
  <c r="AH330" i="8" s="1"/>
  <c r="AF518" i="8"/>
  <c r="AH518" i="8" s="1"/>
  <c r="AD512" i="8"/>
  <c r="AI508" i="8"/>
  <c r="AF224" i="8"/>
  <c r="AH224" i="8" s="1"/>
  <c r="AG508" i="8"/>
  <c r="AK508" i="8" s="1"/>
  <c r="AD273" i="8"/>
  <c r="AD151" i="8"/>
  <c r="AD245" i="8"/>
  <c r="AD225" i="8"/>
  <c r="AD87" i="8"/>
  <c r="AF638" i="8"/>
  <c r="AG638" i="8" s="1"/>
  <c r="AK638" i="8" s="1"/>
  <c r="AD638" i="8"/>
  <c r="AD327" i="8"/>
  <c r="AD307" i="8"/>
  <c r="AF91" i="8"/>
  <c r="AG91" i="8" s="1"/>
  <c r="AK91" i="8" s="1"/>
  <c r="AF611" i="8"/>
  <c r="AG611" i="8" s="1"/>
  <c r="AK611" i="8" s="1"/>
  <c r="AI651" i="8"/>
  <c r="AD594" i="8"/>
  <c r="AD636" i="8"/>
  <c r="AF623" i="8"/>
  <c r="AG623" i="8" s="1"/>
  <c r="AK623" i="8" s="1"/>
  <c r="AD623" i="8"/>
  <c r="AF97" i="8"/>
  <c r="AG97" i="8" s="1"/>
  <c r="AK97" i="8" s="1"/>
  <c r="AD97" i="8"/>
  <c r="AF656" i="8"/>
  <c r="AD656" i="8"/>
  <c r="AD144" i="8"/>
  <c r="AD619" i="8"/>
  <c r="AD622" i="8"/>
  <c r="AF521" i="8"/>
  <c r="AG521" i="8" s="1"/>
  <c r="AK521" i="8" s="1"/>
  <c r="AD78" i="8"/>
  <c r="AF333" i="8"/>
  <c r="AH333" i="8" s="1"/>
  <c r="AD383" i="8"/>
  <c r="AD515" i="8"/>
  <c r="AF587" i="8"/>
  <c r="AH587" i="8" s="1"/>
  <c r="AD74" i="8"/>
  <c r="AG596" i="8"/>
  <c r="AK596" i="8" s="1"/>
  <c r="AD614" i="8"/>
  <c r="AD358" i="8"/>
  <c r="AG637" i="8"/>
  <c r="AK637" i="8" s="1"/>
  <c r="AF128" i="8"/>
  <c r="AG128" i="8" s="1"/>
  <c r="AK128" i="8" s="1"/>
  <c r="AD591" i="8"/>
  <c r="AD206" i="8"/>
  <c r="AF206" i="8"/>
  <c r="AG206" i="8" s="1"/>
  <c r="AK206" i="8" s="1"/>
  <c r="AF192" i="8"/>
  <c r="AD192" i="8"/>
  <c r="AF326" i="8"/>
  <c r="AH326" i="8" s="1"/>
  <c r="AD347" i="8"/>
  <c r="AI532" i="8"/>
  <c r="AD317" i="8"/>
  <c r="AD323" i="8"/>
  <c r="AF351" i="8"/>
  <c r="AD351" i="8"/>
  <c r="AF658" i="8"/>
  <c r="AD658" i="8"/>
  <c r="AF250" i="8"/>
  <c r="AG250" i="8" s="1"/>
  <c r="AK250" i="8" s="1"/>
  <c r="AD250" i="8"/>
  <c r="AD71" i="8"/>
  <c r="AD134" i="8"/>
  <c r="AD329" i="8"/>
  <c r="AF362" i="8"/>
  <c r="AH362" i="8" s="1"/>
  <c r="AD75" i="8"/>
  <c r="AD227" i="8"/>
  <c r="AD242" i="8"/>
  <c r="AD395" i="8"/>
  <c r="AI594" i="8"/>
  <c r="AI632" i="8"/>
  <c r="AI596" i="8"/>
  <c r="AD215" i="8"/>
  <c r="AD234" i="8"/>
  <c r="AD634" i="8"/>
  <c r="AG594" i="8"/>
  <c r="AK594" i="8" s="1"/>
  <c r="AD596" i="8"/>
  <c r="AD125" i="8"/>
  <c r="AD262" i="8"/>
  <c r="AF310" i="8"/>
  <c r="AH310" i="8" s="1"/>
  <c r="AF266" i="8"/>
  <c r="AG266" i="8" s="1"/>
  <c r="AK266" i="8" s="1"/>
  <c r="AD266" i="8"/>
  <c r="AD373" i="8"/>
  <c r="AF315" i="8"/>
  <c r="AG315" i="8" s="1"/>
  <c r="AK315" i="8" s="1"/>
  <c r="AD217" i="8"/>
  <c r="AD132" i="8"/>
  <c r="AD136" i="8"/>
  <c r="AD146" i="8"/>
  <c r="AD249" i="8"/>
  <c r="AD154" i="8"/>
  <c r="AD345" i="8"/>
  <c r="AD177" i="8"/>
  <c r="AD285" i="8"/>
  <c r="AD514" i="8"/>
  <c r="AD158" i="8"/>
  <c r="AD277" i="8"/>
  <c r="AF530" i="8"/>
  <c r="AH530" i="8" s="1"/>
  <c r="AI170" i="8"/>
  <c r="AD646" i="8"/>
  <c r="AG634" i="8"/>
  <c r="AK634" i="8" s="1"/>
  <c r="AG277" i="8"/>
  <c r="AK277" i="8" s="1"/>
  <c r="AD236" i="8"/>
  <c r="AD404" i="8"/>
  <c r="AD84" i="8"/>
  <c r="AF659" i="8"/>
  <c r="AG659" i="8" s="1"/>
  <c r="AK659" i="8" s="1"/>
  <c r="AD659" i="8"/>
  <c r="AF379" i="8"/>
  <c r="AD379" i="8"/>
  <c r="AD152" i="8"/>
  <c r="AD280" i="8"/>
  <c r="AF313" i="8"/>
  <c r="AH313" i="8" s="1"/>
  <c r="AD86" i="8"/>
  <c r="AD58" i="8"/>
  <c r="AD291" i="8"/>
  <c r="AD651" i="8"/>
  <c r="AD276" i="8"/>
  <c r="AD335" i="8"/>
  <c r="AD640" i="8"/>
  <c r="AI368" i="8"/>
  <c r="AF350" i="8"/>
  <c r="AH350" i="8" s="1"/>
  <c r="AD350" i="8"/>
  <c r="AD168" i="8"/>
  <c r="AF168" i="8"/>
  <c r="AD218" i="8"/>
  <c r="AD349" i="8"/>
  <c r="AD247" i="8"/>
  <c r="AD156" i="8"/>
  <c r="AG218" i="8"/>
  <c r="AK218" i="8" s="1"/>
  <c r="AD216" i="8"/>
  <c r="AD409" i="8"/>
  <c r="AD382" i="8"/>
  <c r="AF382" i="8"/>
  <c r="AF372" i="8"/>
  <c r="AD372" i="8"/>
  <c r="AF143" i="8"/>
  <c r="AI143" i="8" s="1"/>
  <c r="AD213" i="8"/>
  <c r="AF255" i="8"/>
  <c r="AH255" i="8" s="1"/>
  <c r="AD374" i="8"/>
  <c r="AD519" i="8"/>
  <c r="AD341" i="8"/>
  <c r="AD311" i="8"/>
  <c r="AD402" i="8"/>
  <c r="AD532" i="8"/>
  <c r="AG516" i="8"/>
  <c r="AK516" i="8" s="1"/>
  <c r="AI516" i="8"/>
  <c r="AD597" i="8"/>
  <c r="AF253" i="8"/>
  <c r="AD643" i="8"/>
  <c r="AF137" i="8"/>
  <c r="AG137" i="8" s="1"/>
  <c r="AK137" i="8" s="1"/>
  <c r="AH126" i="8"/>
  <c r="AD131" i="8"/>
  <c r="AD516" i="8"/>
  <c r="AF647" i="8"/>
  <c r="AI647" i="8" s="1"/>
  <c r="AG341" i="8"/>
  <c r="AK341" i="8" s="1"/>
  <c r="AF254" i="8"/>
  <c r="AH254" i="8" s="1"/>
  <c r="AF90" i="8"/>
  <c r="AI90" i="8" s="1"/>
  <c r="AD523" i="8"/>
  <c r="AF615" i="8"/>
  <c r="AH615" i="8" s="1"/>
  <c r="AI637" i="8"/>
  <c r="AD648" i="8"/>
  <c r="AD56" i="8"/>
  <c r="AI152" i="8"/>
  <c r="AH155" i="8"/>
  <c r="AD639" i="8"/>
  <c r="AD287" i="8"/>
  <c r="AD296" i="8"/>
  <c r="AD653" i="8"/>
  <c r="AD363" i="8"/>
  <c r="AD124" i="8"/>
  <c r="AF220" i="8"/>
  <c r="AH220" i="8" s="1"/>
  <c r="AD367" i="8"/>
  <c r="AD62" i="8"/>
  <c r="AD193" i="8"/>
  <c r="AD300" i="8"/>
  <c r="AD517" i="8"/>
  <c r="AD652" i="8"/>
  <c r="AH624" i="8"/>
  <c r="AG624" i="8"/>
  <c r="AK624" i="8" s="1"/>
  <c r="AI624" i="8"/>
  <c r="AF103" i="8"/>
  <c r="AD103" i="8"/>
  <c r="AF620" i="8"/>
  <c r="AD620" i="8"/>
  <c r="AD342" i="8"/>
  <c r="AF342" i="8"/>
  <c r="AI342" i="8" s="1"/>
  <c r="AF221" i="8"/>
  <c r="AG221" i="8" s="1"/>
  <c r="AK221" i="8" s="1"/>
  <c r="AD221" i="8"/>
  <c r="AD303" i="8"/>
  <c r="AF303" i="8"/>
  <c r="AI303" i="8" s="1"/>
  <c r="AD180" i="8"/>
  <c r="AH189" i="8"/>
  <c r="AG614" i="8"/>
  <c r="AK614" i="8" s="1"/>
  <c r="AD198" i="8"/>
  <c r="AD72" i="8"/>
  <c r="AD248" i="8"/>
  <c r="AF304" i="8"/>
  <c r="AG304" i="8" s="1"/>
  <c r="AK304" i="8" s="1"/>
  <c r="AF308" i="8"/>
  <c r="AH308" i="8" s="1"/>
  <c r="AG629" i="8"/>
  <c r="AK629" i="8" s="1"/>
  <c r="AD644" i="8"/>
  <c r="AD624" i="8"/>
  <c r="AD331" i="8"/>
  <c r="AD298" i="8"/>
  <c r="AG208" i="8"/>
  <c r="AK208" i="8" s="1"/>
  <c r="AF165" i="8"/>
  <c r="AF239" i="8"/>
  <c r="AI239" i="8" s="1"/>
  <c r="AF240" i="8"/>
  <c r="AH240" i="8" s="1"/>
  <c r="AF96" i="8"/>
  <c r="AG96" i="8" s="1"/>
  <c r="AK96" i="8" s="1"/>
  <c r="AD617" i="8"/>
  <c r="AF397" i="8"/>
  <c r="AH397" i="8" s="1"/>
  <c r="AD645" i="8"/>
  <c r="AD201" i="8"/>
  <c r="AD655" i="8"/>
  <c r="AF610" i="8"/>
  <c r="AG610" i="8" s="1"/>
  <c r="AK610" i="8" s="1"/>
  <c r="AD318" i="8"/>
  <c r="AD169" i="8"/>
  <c r="AH208" i="8"/>
  <c r="AD275" i="8"/>
  <c r="AD314" i="8"/>
  <c r="AI614" i="8"/>
  <c r="AD387" i="8"/>
  <c r="AD357" i="8"/>
  <c r="AD641" i="8"/>
  <c r="AD208" i="8"/>
  <c r="AD155" i="8"/>
  <c r="AD161" i="8"/>
  <c r="AD279" i="8"/>
  <c r="AD365" i="8"/>
  <c r="AH532" i="8"/>
  <c r="AI519" i="8"/>
  <c r="AD252" i="8"/>
  <c r="AG645" i="8"/>
  <c r="AK645" i="8" s="1"/>
  <c r="AD398" i="8"/>
  <c r="AI645" i="8"/>
  <c r="AI629" i="8"/>
  <c r="AF343" i="8"/>
  <c r="AG343" i="8" s="1"/>
  <c r="AK343" i="8" s="1"/>
  <c r="AD637" i="8"/>
  <c r="AD631" i="8"/>
  <c r="AD211" i="8"/>
  <c r="AD219" i="8"/>
  <c r="AD88" i="8"/>
  <c r="AI189" i="8"/>
  <c r="AG368" i="8"/>
  <c r="AK368" i="8" s="1"/>
  <c r="AD654" i="8"/>
  <c r="AF628" i="8"/>
  <c r="AH628" i="8" s="1"/>
  <c r="AD77" i="8"/>
  <c r="AD187" i="8"/>
  <c r="AD592" i="8"/>
  <c r="AD175" i="8"/>
  <c r="AD232" i="8"/>
  <c r="AD228" i="8"/>
  <c r="AD260" i="8"/>
  <c r="AD294" i="8"/>
  <c r="AD369" i="8"/>
  <c r="AD352" i="8"/>
  <c r="AD135" i="8"/>
  <c r="AH525" i="8"/>
  <c r="AI525" i="8"/>
  <c r="AH631" i="8"/>
  <c r="AD598" i="8"/>
  <c r="AF324" i="8"/>
  <c r="AG324" i="8" s="1"/>
  <c r="AK324" i="8" s="1"/>
  <c r="AD339" i="8"/>
  <c r="AD81" i="8"/>
  <c r="AD257" i="8"/>
  <c r="AD142" i="8"/>
  <c r="AF332" i="8"/>
  <c r="AH332" i="8" s="1"/>
  <c r="AD616" i="8"/>
  <c r="AD355" i="8"/>
  <c r="AD141" i="8"/>
  <c r="AF214" i="8"/>
  <c r="AG214" i="8" s="1"/>
  <c r="AK214" i="8" s="1"/>
  <c r="AD391" i="8"/>
  <c r="AD627" i="8"/>
  <c r="AD520" i="8"/>
  <c r="AD281" i="8"/>
  <c r="AD129" i="8"/>
  <c r="AG70" i="8"/>
  <c r="AK70" i="8" s="1"/>
  <c r="AD179" i="8"/>
  <c r="AD196" i="8"/>
  <c r="AD292" i="8"/>
  <c r="AD522" i="8"/>
  <c r="AD338" i="8"/>
  <c r="AF403" i="8"/>
  <c r="AI403" i="8" s="1"/>
  <c r="AD529" i="8"/>
  <c r="AH616" i="8"/>
  <c r="AF269" i="8"/>
  <c r="AI269" i="8" s="1"/>
  <c r="AD85" i="8"/>
  <c r="AG588" i="8"/>
  <c r="AK588" i="8" s="1"/>
  <c r="AD207" i="8"/>
  <c r="AD384" i="8"/>
  <c r="AD528" i="8"/>
  <c r="AI635" i="8"/>
  <c r="AD629" i="8"/>
  <c r="AD191" i="8"/>
  <c r="AH588" i="8"/>
  <c r="AD70" i="8"/>
  <c r="AI70" i="8"/>
  <c r="AD130" i="8"/>
  <c r="AD202" i="8"/>
  <c r="AD588" i="8"/>
  <c r="AD286" i="8"/>
  <c r="AF286" i="8"/>
  <c r="AD635" i="8"/>
  <c r="AF364" i="8"/>
  <c r="AD243" i="8"/>
  <c r="AD148" i="8"/>
  <c r="AF162" i="8"/>
  <c r="AG162" i="8" s="1"/>
  <c r="AK162" i="8" s="1"/>
  <c r="AF301" i="8"/>
  <c r="AH301" i="8" s="1"/>
  <c r="AD258" i="8"/>
  <c r="AD309" i="8"/>
  <c r="AG635" i="8"/>
  <c r="AK635" i="8" s="1"/>
  <c r="AF599" i="8"/>
  <c r="AG599" i="8" s="1"/>
  <c r="AK599" i="8" s="1"/>
  <c r="AD283" i="8"/>
  <c r="AD399" i="8"/>
  <c r="AF399" i="8"/>
  <c r="AD183" i="8"/>
  <c r="AD99" i="8"/>
  <c r="AD189" i="8"/>
  <c r="AF306" i="8"/>
  <c r="AI306" i="8" s="1"/>
  <c r="AG89" i="8"/>
  <c r="AK89" i="8" s="1"/>
  <c r="AD92" i="8"/>
  <c r="AF531" i="8"/>
  <c r="AD531" i="8"/>
  <c r="AD210" i="8"/>
  <c r="AD604" i="8"/>
  <c r="AD64" i="8"/>
  <c r="AI64" i="8"/>
  <c r="AD89" i="8"/>
  <c r="AD147" i="8"/>
  <c r="AD231" i="8"/>
  <c r="AD650" i="8"/>
  <c r="AF380" i="8"/>
  <c r="AD380" i="8"/>
  <c r="AF244" i="8"/>
  <c r="AD244" i="8"/>
  <c r="AF172" i="8"/>
  <c r="AD172" i="8"/>
  <c r="AG410" i="8"/>
  <c r="AK410" i="8" s="1"/>
  <c r="AF337" i="8"/>
  <c r="AI337" i="8" s="1"/>
  <c r="AD337" i="8"/>
  <c r="AD385" i="8"/>
  <c r="AF385" i="8"/>
  <c r="AI385" i="8" s="1"/>
  <c r="AD410" i="8"/>
  <c r="AH188" i="8"/>
  <c r="AG188" i="8"/>
  <c r="AK188" i="8" s="1"/>
  <c r="AI188" i="8"/>
  <c r="AF408" i="8"/>
  <c r="AD408" i="8"/>
  <c r="AF271" i="8"/>
  <c r="AD271" i="8"/>
  <c r="AF393" i="8"/>
  <c r="AG393" i="8" s="1"/>
  <c r="AK393" i="8" s="1"/>
  <c r="AD393" i="8"/>
  <c r="AF194" i="8"/>
  <c r="AD194" i="8"/>
  <c r="AD133" i="8"/>
  <c r="AF133" i="8"/>
  <c r="AF630" i="8"/>
  <c r="AG630" i="8" s="1"/>
  <c r="AK630" i="8" s="1"/>
  <c r="AD630" i="8"/>
  <c r="AF233" i="8"/>
  <c r="AH233" i="8" s="1"/>
  <c r="AD233" i="8"/>
  <c r="AF145" i="8"/>
  <c r="AD145" i="8"/>
  <c r="AF57" i="8"/>
  <c r="AG57" i="8" s="1"/>
  <c r="AK57" i="8" s="1"/>
  <c r="AF389" i="8"/>
  <c r="AG519" i="8"/>
  <c r="AK519" i="8" s="1"/>
  <c r="AF230" i="8"/>
  <c r="AD230" i="8"/>
  <c r="AD98" i="8"/>
  <c r="AD595" i="8"/>
  <c r="AF595" i="8"/>
  <c r="AD513" i="8"/>
  <c r="AF513" i="8"/>
  <c r="AG513" i="8" s="1"/>
  <c r="AK513" i="8" s="1"/>
  <c r="AF246" i="8"/>
  <c r="AI246" i="8" s="1"/>
  <c r="AD246" i="8"/>
  <c r="AD370" i="8"/>
  <c r="AD205" i="8"/>
  <c r="AF205" i="8"/>
  <c r="AD601" i="8"/>
  <c r="AF601" i="8"/>
  <c r="AF289" i="8"/>
  <c r="AD289" i="8"/>
  <c r="AF392" i="8"/>
  <c r="AD392" i="8"/>
  <c r="AF60" i="8"/>
  <c r="AD60" i="8"/>
  <c r="AF66" i="8"/>
  <c r="AD66" i="8"/>
  <c r="AF197" i="8"/>
  <c r="AD197" i="8"/>
  <c r="AF195" i="8"/>
  <c r="AD195" i="8"/>
  <c r="AF527" i="8"/>
  <c r="AG527" i="8" s="1"/>
  <c r="AK527" i="8" s="1"/>
  <c r="AD527" i="8"/>
  <c r="AF102" i="8"/>
  <c r="AD102" i="8"/>
  <c r="AF396" i="8"/>
  <c r="AD396" i="8"/>
  <c r="AF407" i="8"/>
  <c r="AD407" i="8"/>
  <c r="AD203" i="8"/>
  <c r="AF203" i="8"/>
  <c r="AI99" i="8"/>
  <c r="AG99" i="8"/>
  <c r="AK99" i="8" s="1"/>
  <c r="AD589" i="8"/>
  <c r="AF356" i="8"/>
  <c r="AD356" i="8"/>
  <c r="AF612" i="8"/>
  <c r="AD612" i="8"/>
  <c r="AD251" i="8"/>
  <c r="AF251" i="8"/>
  <c r="AI642" i="8"/>
  <c r="AD625" i="8"/>
  <c r="AD100" i="8"/>
  <c r="AD525" i="8"/>
  <c r="AI329" i="8"/>
  <c r="AD346" i="8"/>
  <c r="AD657" i="8"/>
  <c r="AG124" i="8"/>
  <c r="AK124" i="8" s="1"/>
  <c r="AH124" i="8"/>
  <c r="AD334" i="8"/>
  <c r="AD126" i="8"/>
  <c r="AG525" i="8"/>
  <c r="AK525" i="8" s="1"/>
  <c r="AG642" i="8"/>
  <c r="AK642" i="8" s="1"/>
  <c r="AD80" i="8"/>
  <c r="AD265" i="8"/>
  <c r="AD229" i="8"/>
  <c r="AD526" i="8"/>
  <c r="AH329" i="8"/>
  <c r="AI634" i="8"/>
  <c r="AD171" i="8"/>
  <c r="AD618" i="8"/>
  <c r="AF618" i="8"/>
  <c r="AD386" i="8"/>
  <c r="AF386" i="8"/>
  <c r="AD63" i="8"/>
  <c r="AF95" i="8"/>
  <c r="AD95" i="8"/>
  <c r="AD76" i="8"/>
  <c r="AD586" i="8"/>
  <c r="AF259" i="8"/>
  <c r="AD259" i="8"/>
  <c r="AD223" i="8"/>
  <c r="AF223" i="8"/>
  <c r="AF290" i="8"/>
  <c r="AI290" i="8" s="1"/>
  <c r="AD371" i="8"/>
  <c r="AF605" i="8"/>
  <c r="AG605" i="8" s="1"/>
  <c r="AK605" i="8" s="1"/>
  <c r="AI649" i="8"/>
  <c r="AD138" i="8"/>
  <c r="AF138" i="8"/>
  <c r="AF139" i="8"/>
  <c r="AD139" i="8"/>
  <c r="AG64" i="8"/>
  <c r="AK64" i="8" s="1"/>
  <c r="AF166" i="8"/>
  <c r="AH166" i="8" s="1"/>
  <c r="AF178" i="8"/>
  <c r="AD212" i="8"/>
  <c r="AD390" i="8"/>
  <c r="AD353" i="8"/>
  <c r="AD268" i="8"/>
  <c r="AF268" i="8"/>
  <c r="AF282" i="8"/>
  <c r="AD282" i="8"/>
  <c r="AD185" i="8"/>
  <c r="AF185" i="8"/>
  <c r="AG509" i="8"/>
  <c r="AK509" i="8" s="1"/>
  <c r="AD267" i="8"/>
  <c r="AF267" i="8"/>
  <c r="AD401" i="8"/>
  <c r="AF401" i="8"/>
  <c r="AH526" i="8"/>
  <c r="AI526" i="8"/>
  <c r="AD602" i="8"/>
  <c r="AD509" i="8"/>
  <c r="AG606" i="8"/>
  <c r="AK606" i="8" s="1"/>
  <c r="AF226" i="8"/>
  <c r="AD226" i="8"/>
  <c r="AF377" i="8"/>
  <c r="AD377" i="8"/>
  <c r="AD328" i="8"/>
  <c r="AF328" i="8"/>
  <c r="AD149" i="8"/>
  <c r="AF149" i="8"/>
  <c r="AD607" i="8"/>
  <c r="AF344" i="8"/>
  <c r="AD344" i="8"/>
  <c r="AD256" i="8"/>
  <c r="AF256" i="8"/>
  <c r="AD209" i="8"/>
  <c r="AF209" i="8"/>
  <c r="AF186" i="8"/>
  <c r="AD186" i="8"/>
  <c r="AD272" i="8"/>
  <c r="AF272" i="8"/>
  <c r="AD278" i="8"/>
  <c r="AF319" i="8"/>
  <c r="AD319" i="8"/>
  <c r="AD101" i="8"/>
  <c r="AF101" i="8"/>
  <c r="AD606" i="8"/>
  <c r="AH293" i="8"/>
  <c r="AI293" i="8"/>
  <c r="AD184" i="8"/>
  <c r="AF184" i="8"/>
  <c r="AF366" i="8"/>
  <c r="AD366" i="8"/>
  <c r="AF176" i="8"/>
  <c r="AD176" i="8"/>
  <c r="AD320" i="8"/>
  <c r="AF320" i="8"/>
  <c r="AF299" i="8"/>
  <c r="AD299" i="8"/>
  <c r="AF263" i="8"/>
  <c r="AD263" i="8"/>
  <c r="AD150" i="8"/>
  <c r="AG148" i="8"/>
  <c r="AK148" i="8" s="1"/>
  <c r="AD199" i="8"/>
  <c r="AH278" i="8"/>
  <c r="AI278" i="8"/>
  <c r="AF182" i="8"/>
  <c r="AD182" i="8"/>
  <c r="AD261" i="8"/>
  <c r="AF261" i="8"/>
  <c r="AD376" i="8"/>
  <c r="AF376" i="8"/>
  <c r="AD613" i="8"/>
  <c r="AF613" i="8"/>
  <c r="AD400" i="8"/>
  <c r="AF400" i="8"/>
  <c r="AD293" i="8"/>
  <c r="AF160" i="8"/>
  <c r="AD160" i="8"/>
  <c r="AG173" i="8"/>
  <c r="AK173" i="8" s="1"/>
  <c r="AD585" i="8"/>
  <c r="AD235" i="8"/>
  <c r="AF235" i="8"/>
  <c r="AF164" i="8"/>
  <c r="AD164" i="8"/>
  <c r="AD316" i="8"/>
  <c r="AF316" i="8"/>
  <c r="AD237" i="8"/>
  <c r="AF237" i="8"/>
  <c r="AF406" i="8"/>
  <c r="AD406" i="8"/>
  <c r="AG322" i="8"/>
  <c r="AK322" i="8" s="1"/>
  <c r="AF348" i="8"/>
  <c r="AD348" i="8"/>
  <c r="AD264" i="8"/>
  <c r="AG619" i="8"/>
  <c r="AK619" i="8" s="1"/>
  <c r="AH619" i="8"/>
  <c r="AI619" i="8"/>
  <c r="AD603" i="8"/>
  <c r="AD157" i="8"/>
  <c r="AI509" i="8"/>
  <c r="AD354" i="8"/>
  <c r="AD375" i="8"/>
  <c r="AF375" i="8"/>
  <c r="AD336" i="8"/>
  <c r="AD167" i="8"/>
  <c r="AF167" i="8"/>
  <c r="AD173" i="8"/>
  <c r="AD284" i="8"/>
  <c r="AI511" i="8"/>
  <c r="AF590" i="8"/>
  <c r="AD590" i="8"/>
  <c r="AD360" i="8"/>
  <c r="AF360" i="8"/>
  <c r="AG649" i="8"/>
  <c r="AK649" i="8" s="1"/>
  <c r="AF388" i="8"/>
  <c r="AD388" i="8"/>
  <c r="AD241" i="8"/>
  <c r="AF241" i="8"/>
  <c r="AF378" i="8"/>
  <c r="AD378" i="8"/>
  <c r="AD322" i="8"/>
  <c r="AF200" i="8"/>
  <c r="AD200" i="8"/>
  <c r="AF222" i="8"/>
  <c r="AD222" i="8"/>
  <c r="AD621" i="8"/>
  <c r="AF159" i="8"/>
  <c r="AD159" i="8"/>
  <c r="AD305" i="8"/>
  <c r="AF305" i="8"/>
  <c r="AD295" i="8"/>
  <c r="AF274" i="8"/>
  <c r="AD274" i="8"/>
  <c r="AD626" i="8"/>
  <c r="AF626" i="8"/>
  <c r="AI606" i="8"/>
  <c r="AD204" i="8"/>
  <c r="AF204" i="8"/>
  <c r="AD297" i="8"/>
  <c r="AD368" i="8"/>
  <c r="AG511" i="8"/>
  <c r="AK511" i="8" s="1"/>
  <c r="AD649" i="8"/>
  <c r="AD593" i="8"/>
  <c r="AF593" i="8"/>
  <c r="AH607" i="8"/>
  <c r="AG607" i="8"/>
  <c r="AK607" i="8" s="1"/>
  <c r="AD127" i="8"/>
  <c r="AF127" i="8"/>
  <c r="AD181" i="8"/>
  <c r="AF181" i="8"/>
  <c r="AF524" i="8"/>
  <c r="AD524" i="8"/>
  <c r="AD359" i="8"/>
  <c r="AF359" i="8"/>
  <c r="AD510" i="8"/>
  <c r="AD163" i="8"/>
  <c r="AF163" i="8"/>
  <c r="AD174" i="8"/>
  <c r="AG293" i="8"/>
  <c r="AK293" i="8" s="1"/>
  <c r="AD270" i="8"/>
  <c r="AF340" i="8"/>
  <c r="AD340" i="8"/>
  <c r="AD511" i="8"/>
  <c r="AD600" i="8"/>
  <c r="AD73" i="8"/>
  <c r="AD93" i="8"/>
  <c r="AD69" i="8"/>
  <c r="AD67" i="8"/>
  <c r="AI80" i="8"/>
  <c r="AG80" i="8"/>
  <c r="AK80" i="8" s="1"/>
  <c r="AD68" i="8"/>
  <c r="AD65" i="8"/>
  <c r="AD83" i="8"/>
  <c r="AD82" i="8"/>
  <c r="AG72" i="8"/>
  <c r="AK72" i="8" s="1"/>
  <c r="AI72" i="8"/>
  <c r="AH72" i="8"/>
  <c r="AG510" i="8" l="1"/>
  <c r="AK510" i="8" s="1"/>
  <c r="AI514" i="8"/>
  <c r="AI657" i="8"/>
  <c r="AG639" i="8"/>
  <c r="AK639" i="8" s="1"/>
  <c r="AG657" i="8"/>
  <c r="AK657" i="8" s="1"/>
  <c r="AI639" i="8"/>
  <c r="AG514" i="8"/>
  <c r="AK514" i="8" s="1"/>
  <c r="AJ106" i="8"/>
  <c r="AI652" i="8"/>
  <c r="AG622" i="8"/>
  <c r="AK622" i="8" s="1"/>
  <c r="AG602" i="8"/>
  <c r="AK602" i="8" s="1"/>
  <c r="AG646" i="8"/>
  <c r="AK646" i="8" s="1"/>
  <c r="AH654" i="8"/>
  <c r="AJ654" i="8" s="1"/>
  <c r="AG654" i="8"/>
  <c r="AK654" i="8" s="1"/>
  <c r="AI604" i="8"/>
  <c r="AH73" i="8"/>
  <c r="AG636" i="8"/>
  <c r="AK636" i="8" s="1"/>
  <c r="AH585" i="8"/>
  <c r="AH602" i="8"/>
  <c r="AG652" i="8"/>
  <c r="AK652" i="8" s="1"/>
  <c r="AG592" i="8"/>
  <c r="AK592" i="8" s="1"/>
  <c r="AI592" i="8"/>
  <c r="AI621" i="8"/>
  <c r="AI609" i="8"/>
  <c r="AI334" i="8"/>
  <c r="AI155" i="8"/>
  <c r="AJ155" i="8" s="1"/>
  <c r="AG126" i="8"/>
  <c r="AK126" i="8" s="1"/>
  <c r="AI341" i="8"/>
  <c r="AJ341" i="8" s="1"/>
  <c r="AH218" i="8"/>
  <c r="AJ218" i="8" s="1"/>
  <c r="AG334" i="8"/>
  <c r="AK334" i="8" s="1"/>
  <c r="AI89" i="8"/>
  <c r="AG56" i="8"/>
  <c r="AK56" i="8" s="1"/>
  <c r="AI322" i="8"/>
  <c r="AG292" i="8"/>
  <c r="AK292" i="8" s="1"/>
  <c r="AG248" i="8"/>
  <c r="AK248" i="8" s="1"/>
  <c r="AH173" i="8"/>
  <c r="AJ173" i="8" s="1"/>
  <c r="AG640" i="8"/>
  <c r="AK640" i="8" s="1"/>
  <c r="AG243" i="8"/>
  <c r="AK243" i="8" s="1"/>
  <c r="AG641" i="8"/>
  <c r="AK641" i="8" s="1"/>
  <c r="AG154" i="8"/>
  <c r="AK154" i="8" s="1"/>
  <c r="AG249" i="8"/>
  <c r="AK249" i="8" s="1"/>
  <c r="AI231" i="8"/>
  <c r="AH621" i="8"/>
  <c r="AI591" i="8"/>
  <c r="AI640" i="8"/>
  <c r="AJ111" i="8"/>
  <c r="AI395" i="8"/>
  <c r="AG591" i="8"/>
  <c r="AK591" i="8" s="1"/>
  <c r="AI248" i="8"/>
  <c r="AI641" i="8"/>
  <c r="AG609" i="8"/>
  <c r="AK609" i="8" s="1"/>
  <c r="AH643" i="8"/>
  <c r="AI522" i="8"/>
  <c r="AG643" i="8"/>
  <c r="AK643" i="8" s="1"/>
  <c r="AG627" i="8"/>
  <c r="AK627" i="8" s="1"/>
  <c r="AG147" i="8"/>
  <c r="AK147" i="8" s="1"/>
  <c r="AJ120" i="8"/>
  <c r="AI589" i="8"/>
  <c r="AG522" i="8"/>
  <c r="AK522" i="8" s="1"/>
  <c r="AI627" i="8"/>
  <c r="AH142" i="8"/>
  <c r="AH589" i="8"/>
  <c r="AG231" i="8"/>
  <c r="AK231" i="8" s="1"/>
  <c r="AG245" i="8"/>
  <c r="AK245" i="8" s="1"/>
  <c r="AJ436" i="8"/>
  <c r="AI655" i="8"/>
  <c r="AH586" i="8"/>
  <c r="AI598" i="8"/>
  <c r="AG650" i="8"/>
  <c r="AK650" i="8" s="1"/>
  <c r="AG644" i="8"/>
  <c r="AK644" i="8" s="1"/>
  <c r="AG655" i="8"/>
  <c r="AK655" i="8" s="1"/>
  <c r="AI585" i="8"/>
  <c r="AG520" i="8"/>
  <c r="AK520" i="8" s="1"/>
  <c r="AG515" i="8"/>
  <c r="AK515" i="8" s="1"/>
  <c r="AI644" i="8"/>
  <c r="AI515" i="8"/>
  <c r="AG229" i="8"/>
  <c r="AK229" i="8" s="1"/>
  <c r="AG211" i="8"/>
  <c r="AK211" i="8" s="1"/>
  <c r="AH349" i="8"/>
  <c r="AG586" i="8"/>
  <c r="AK586" i="8" s="1"/>
  <c r="AI147" i="8"/>
  <c r="AG598" i="8"/>
  <c r="AK598" i="8" s="1"/>
  <c r="AI646" i="8"/>
  <c r="AG603" i="8"/>
  <c r="AK603" i="8" s="1"/>
  <c r="AG523" i="8"/>
  <c r="AK523" i="8" s="1"/>
  <c r="AH636" i="8"/>
  <c r="AJ636" i="8" s="1"/>
  <c r="AI603" i="8"/>
  <c r="AI523" i="8"/>
  <c r="AG265" i="8"/>
  <c r="AK265" i="8" s="1"/>
  <c r="AI622" i="8"/>
  <c r="AJ622" i="8" s="1"/>
  <c r="AI528" i="8"/>
  <c r="AI156" i="8"/>
  <c r="AG600" i="8"/>
  <c r="AK600" i="8" s="1"/>
  <c r="AI229" i="8"/>
  <c r="AJ114" i="8"/>
  <c r="AH604" i="8"/>
  <c r="AJ604" i="8" s="1"/>
  <c r="AI650" i="8"/>
  <c r="AH528" i="8"/>
  <c r="AI600" i="8"/>
  <c r="AI183" i="8"/>
  <c r="AG338" i="8"/>
  <c r="AK338" i="8" s="1"/>
  <c r="AI249" i="8"/>
  <c r="AI296" i="8"/>
  <c r="AH520" i="8"/>
  <c r="AI243" i="8"/>
  <c r="AH373" i="8"/>
  <c r="AH410" i="8"/>
  <c r="AJ410" i="8" s="1"/>
  <c r="AI85" i="8"/>
  <c r="AI597" i="8"/>
  <c r="AJ115" i="8"/>
  <c r="AG273" i="8"/>
  <c r="AK273" i="8" s="1"/>
  <c r="AI373" i="8"/>
  <c r="AI631" i="8"/>
  <c r="AJ631" i="8" s="1"/>
  <c r="AG625" i="8"/>
  <c r="AK625" i="8" s="1"/>
  <c r="AI190" i="8"/>
  <c r="AI247" i="8"/>
  <c r="AI73" i="8"/>
  <c r="AG196" i="8"/>
  <c r="AK196" i="8" s="1"/>
  <c r="AI75" i="8"/>
  <c r="AG384" i="8"/>
  <c r="AK384" i="8" s="1"/>
  <c r="AI358" i="8"/>
  <c r="AI384" i="8"/>
  <c r="AI211" i="8"/>
  <c r="AI56" i="8"/>
  <c r="AI227" i="8"/>
  <c r="AI245" i="8"/>
  <c r="AH358" i="8"/>
  <c r="AH346" i="8"/>
  <c r="AG651" i="8"/>
  <c r="AK651" i="8" s="1"/>
  <c r="AG152" i="8"/>
  <c r="AK152" i="8" s="1"/>
  <c r="AH648" i="8"/>
  <c r="AI273" i="8"/>
  <c r="AG336" i="8"/>
  <c r="AK336" i="8" s="1"/>
  <c r="AI136" i="8"/>
  <c r="AG280" i="8"/>
  <c r="AK280" i="8" s="1"/>
  <c r="AG227" i="8"/>
  <c r="AK227" i="8" s="1"/>
  <c r="AH136" i="8"/>
  <c r="AG597" i="8"/>
  <c r="AK597" i="8" s="1"/>
  <c r="AG247" i="8"/>
  <c r="AK247" i="8" s="1"/>
  <c r="AG85" i="8"/>
  <c r="AK85" i="8" s="1"/>
  <c r="AG653" i="8"/>
  <c r="AK653" i="8" s="1"/>
  <c r="AI151" i="8"/>
  <c r="AI625" i="8"/>
  <c r="AI369" i="8"/>
  <c r="AI653" i="8"/>
  <c r="AI148" i="8"/>
  <c r="AJ148" i="8" s="1"/>
  <c r="AG369" i="8"/>
  <c r="AK369" i="8" s="1"/>
  <c r="AG648" i="8"/>
  <c r="AK648" i="8" s="1"/>
  <c r="AG294" i="8"/>
  <c r="AK294" i="8" s="1"/>
  <c r="AG75" i="8"/>
  <c r="AK75" i="8" s="1"/>
  <c r="AG158" i="8"/>
  <c r="AK158" i="8" s="1"/>
  <c r="AI292" i="8"/>
  <c r="AI294" i="8"/>
  <c r="AI158" i="8"/>
  <c r="AI78" i="8"/>
  <c r="AH325" i="8"/>
  <c r="AI196" i="8"/>
  <c r="AG151" i="8"/>
  <c r="AK151" i="8" s="1"/>
  <c r="AG78" i="8"/>
  <c r="AK78" i="8" s="1"/>
  <c r="AI353" i="8"/>
  <c r="AI338" i="8"/>
  <c r="AI346" i="8"/>
  <c r="AH62" i="8"/>
  <c r="AI62" i="8"/>
  <c r="AG353" i="8"/>
  <c r="AK353" i="8" s="1"/>
  <c r="AI277" i="8"/>
  <c r="AI616" i="8"/>
  <c r="AJ616" i="8" s="1"/>
  <c r="AI510" i="8"/>
  <c r="AJ510" i="8" s="1"/>
  <c r="AG617" i="8"/>
  <c r="AK617" i="8" s="1"/>
  <c r="AI529" i="8"/>
  <c r="AG517" i="8"/>
  <c r="AK517" i="8" s="1"/>
  <c r="AG512" i="8"/>
  <c r="AK512" i="8" s="1"/>
  <c r="AH617" i="8"/>
  <c r="AH512" i="8"/>
  <c r="AG529" i="8"/>
  <c r="AK529" i="8" s="1"/>
  <c r="AI517" i="8"/>
  <c r="AI131" i="8"/>
  <c r="AI280" i="8"/>
  <c r="AG65" i="8"/>
  <c r="AK65" i="8" s="1"/>
  <c r="AG131" i="8"/>
  <c r="AK131" i="8" s="1"/>
  <c r="AI325" i="8"/>
  <c r="AI264" i="8"/>
  <c r="AI65" i="8"/>
  <c r="AI390" i="8"/>
  <c r="AG135" i="8"/>
  <c r="AK135" i="8" s="1"/>
  <c r="AI135" i="8"/>
  <c r="AH390" i="8"/>
  <c r="AH125" i="8"/>
  <c r="AJ448" i="8"/>
  <c r="AG217" i="8"/>
  <c r="AK217" i="8" s="1"/>
  <c r="AG225" i="8"/>
  <c r="AK225" i="8" s="1"/>
  <c r="AJ442" i="8"/>
  <c r="AG284" i="8"/>
  <c r="AK284" i="8" s="1"/>
  <c r="AH387" i="8"/>
  <c r="AI228" i="8"/>
  <c r="AG279" i="8"/>
  <c r="AK279" i="8" s="1"/>
  <c r="AG354" i="8"/>
  <c r="AK354" i="8" s="1"/>
  <c r="AH295" i="8"/>
  <c r="AG156" i="8"/>
  <c r="AK156" i="8" s="1"/>
  <c r="AI180" i="8"/>
  <c r="AH71" i="8"/>
  <c r="AG71" i="8"/>
  <c r="AK71" i="8" s="1"/>
  <c r="AG295" i="8"/>
  <c r="AK295" i="8" s="1"/>
  <c r="AH291" i="8"/>
  <c r="AI291" i="8"/>
  <c r="AG180" i="8"/>
  <c r="AK180" i="8" s="1"/>
  <c r="AH234" i="8"/>
  <c r="AI252" i="8"/>
  <c r="AG391" i="8"/>
  <c r="AK391" i="8" s="1"/>
  <c r="AG398" i="8"/>
  <c r="AK398" i="8" s="1"/>
  <c r="AJ483" i="8"/>
  <c r="AH252" i="8"/>
  <c r="AI88" i="8"/>
  <c r="AI234" i="8"/>
  <c r="AG150" i="8"/>
  <c r="AK150" i="8" s="1"/>
  <c r="AG76" i="8"/>
  <c r="AK76" i="8" s="1"/>
  <c r="AI76" i="8"/>
  <c r="AI398" i="8"/>
  <c r="AI150" i="8"/>
  <c r="AI391" i="8"/>
  <c r="AG88" i="8"/>
  <c r="AK88" i="8" s="1"/>
  <c r="AI349" i="8"/>
  <c r="AJ426" i="8"/>
  <c r="AH265" i="8"/>
  <c r="AJ428" i="8"/>
  <c r="AJ444" i="8"/>
  <c r="AJ457" i="8"/>
  <c r="AJ489" i="8"/>
  <c r="AG213" i="8"/>
  <c r="AK213" i="8" s="1"/>
  <c r="AJ475" i="8"/>
  <c r="AJ488" i="8"/>
  <c r="AJ434" i="8"/>
  <c r="AJ462" i="8"/>
  <c r="AJ494" i="8"/>
  <c r="AJ458" i="8"/>
  <c r="AJ480" i="8"/>
  <c r="AJ492" i="8"/>
  <c r="AJ490" i="8"/>
  <c r="AI201" i="8"/>
  <c r="AH357" i="8"/>
  <c r="AI300" i="8"/>
  <c r="AJ107" i="8"/>
  <c r="AI77" i="8"/>
  <c r="AJ118" i="8"/>
  <c r="AI146" i="8"/>
  <c r="AH146" i="8"/>
  <c r="AG77" i="8"/>
  <c r="AK77" i="8" s="1"/>
  <c r="AG175" i="8"/>
  <c r="AK175" i="8" s="1"/>
  <c r="AH201" i="8"/>
  <c r="AI357" i="8"/>
  <c r="AI175" i="8"/>
  <c r="AG300" i="8"/>
  <c r="AK300" i="8" s="1"/>
  <c r="AH367" i="8"/>
  <c r="AH363" i="8"/>
  <c r="AG307" i="8"/>
  <c r="AK307" i="8" s="1"/>
  <c r="AJ422" i="8"/>
  <c r="AG355" i="8"/>
  <c r="AK355" i="8" s="1"/>
  <c r="AI210" i="8"/>
  <c r="AI276" i="8"/>
  <c r="AJ415" i="8"/>
  <c r="AG283" i="8"/>
  <c r="AK283" i="8" s="1"/>
  <c r="AJ491" i="8"/>
  <c r="AJ463" i="8"/>
  <c r="AJ471" i="8"/>
  <c r="AG142" i="8"/>
  <c r="AK142" i="8" s="1"/>
  <c r="AG212" i="8"/>
  <c r="AK212" i="8" s="1"/>
  <c r="AH199" i="8"/>
  <c r="AI363" i="8"/>
  <c r="AG409" i="8"/>
  <c r="AK409" i="8" s="1"/>
  <c r="AG190" i="8"/>
  <c r="AK190" i="8" s="1"/>
  <c r="AI199" i="8"/>
  <c r="AI352" i="8"/>
  <c r="AI212" i="8"/>
  <c r="AJ464" i="8"/>
  <c r="AI141" i="8"/>
  <c r="AG352" i="8"/>
  <c r="AK352" i="8" s="1"/>
  <c r="AG395" i="8"/>
  <c r="AK395" i="8" s="1"/>
  <c r="AG236" i="8"/>
  <c r="AK236" i="8" s="1"/>
  <c r="AH141" i="8"/>
  <c r="AJ116" i="8"/>
  <c r="AJ429" i="8"/>
  <c r="AI283" i="8"/>
  <c r="AI198" i="8"/>
  <c r="AI374" i="8"/>
  <c r="AI213" i="8"/>
  <c r="AI154" i="8"/>
  <c r="AI285" i="8"/>
  <c r="AJ478" i="8"/>
  <c r="AJ476" i="8"/>
  <c r="AI93" i="8"/>
  <c r="AG210" i="8"/>
  <c r="AK210" i="8" s="1"/>
  <c r="AI331" i="8"/>
  <c r="AJ433" i="8"/>
  <c r="AH374" i="8"/>
  <c r="AH307" i="8"/>
  <c r="AH331" i="8"/>
  <c r="AI347" i="8"/>
  <c r="AG93" i="8"/>
  <c r="AK93" i="8" s="1"/>
  <c r="AI355" i="8"/>
  <c r="AI367" i="8"/>
  <c r="AG285" i="8"/>
  <c r="AK285" i="8" s="1"/>
  <c r="AJ109" i="8"/>
  <c r="AJ441" i="8"/>
  <c r="AJ482" i="8"/>
  <c r="AJ427" i="8"/>
  <c r="AI354" i="8"/>
  <c r="AI216" i="8"/>
  <c r="AI100" i="8"/>
  <c r="AG161" i="8"/>
  <c r="AK161" i="8" s="1"/>
  <c r="AG345" i="8"/>
  <c r="AK345" i="8" s="1"/>
  <c r="AI161" i="8"/>
  <c r="AI58" i="8"/>
  <c r="AG402" i="8"/>
  <c r="AK402" i="8" s="1"/>
  <c r="AG86" i="8"/>
  <c r="AK86" i="8" s="1"/>
  <c r="AI81" i="8"/>
  <c r="AG81" i="8"/>
  <c r="AK81" i="8" s="1"/>
  <c r="AJ119" i="8"/>
  <c r="AI86" i="8"/>
  <c r="AI257" i="8"/>
  <c r="AG216" i="8"/>
  <c r="AK216" i="8" s="1"/>
  <c r="AI191" i="8"/>
  <c r="AI125" i="8"/>
  <c r="AI67" i="8"/>
  <c r="AI217" i="8"/>
  <c r="AH191" i="8"/>
  <c r="AI335" i="8"/>
  <c r="AJ466" i="8"/>
  <c r="AG92" i="8"/>
  <c r="AK92" i="8" s="1"/>
  <c r="AG335" i="8"/>
  <c r="AK335" i="8" s="1"/>
  <c r="AG270" i="8"/>
  <c r="AK270" i="8" s="1"/>
  <c r="AH309" i="8"/>
  <c r="AG83" i="8"/>
  <c r="AK83" i="8" s="1"/>
  <c r="AG228" i="8"/>
  <c r="AK228" i="8" s="1"/>
  <c r="AI83" i="8"/>
  <c r="AG257" i="8"/>
  <c r="AK257" i="8" s="1"/>
  <c r="AI402" i="8"/>
  <c r="AK412" i="8"/>
  <c r="AJ412" i="8"/>
  <c r="AI92" i="8"/>
  <c r="AG58" i="8"/>
  <c r="AK58" i="8" s="1"/>
  <c r="AI284" i="8"/>
  <c r="AI279" i="8"/>
  <c r="AI84" i="8"/>
  <c r="AG67" i="8"/>
  <c r="AK67" i="8" s="1"/>
  <c r="AG258" i="8"/>
  <c r="AK258" i="8" s="1"/>
  <c r="AG100" i="8"/>
  <c r="AK100" i="8" s="1"/>
  <c r="AI270" i="8"/>
  <c r="AH258" i="8"/>
  <c r="AI387" i="8"/>
  <c r="AI345" i="8"/>
  <c r="AG84" i="8"/>
  <c r="AK84" i="8" s="1"/>
  <c r="AH327" i="8"/>
  <c r="AH262" i="8"/>
  <c r="AI82" i="8"/>
  <c r="AG327" i="8"/>
  <c r="AK327" i="8" s="1"/>
  <c r="AG169" i="8"/>
  <c r="AK169" i="8" s="1"/>
  <c r="AH323" i="8"/>
  <c r="AG144" i="8"/>
  <c r="AK144" i="8" s="1"/>
  <c r="AG187" i="8"/>
  <c r="AK187" i="8" s="1"/>
  <c r="AJ447" i="8"/>
  <c r="AJ437" i="8"/>
  <c r="AI297" i="8"/>
  <c r="AG323" i="8"/>
  <c r="AK323" i="8" s="1"/>
  <c r="AH187" i="8"/>
  <c r="AH144" i="8"/>
  <c r="AG134" i="8"/>
  <c r="AK134" i="8" s="1"/>
  <c r="AH207" i="8"/>
  <c r="AG82" i="8"/>
  <c r="AK82" i="8" s="1"/>
  <c r="AI207" i="8"/>
  <c r="AI365" i="8"/>
  <c r="AI134" i="8"/>
  <c r="AJ477" i="8"/>
  <c r="AG262" i="8"/>
  <c r="AK262" i="8" s="1"/>
  <c r="AG365" i="8"/>
  <c r="AK365" i="8" s="1"/>
  <c r="AG157" i="8"/>
  <c r="AK157" i="8" s="1"/>
  <c r="AI314" i="8"/>
  <c r="AJ451" i="8"/>
  <c r="AG264" i="8"/>
  <c r="AK264" i="8" s="1"/>
  <c r="AH314" i="8"/>
  <c r="AI260" i="8"/>
  <c r="AI225" i="8"/>
  <c r="AH260" i="8"/>
  <c r="AG297" i="8"/>
  <c r="AK297" i="8" s="1"/>
  <c r="AG383" i="8"/>
  <c r="AK383" i="8" s="1"/>
  <c r="AI157" i="8"/>
  <c r="AH383" i="8"/>
  <c r="AJ456" i="8"/>
  <c r="AJ472" i="8"/>
  <c r="AG87" i="8"/>
  <c r="AK87" i="8" s="1"/>
  <c r="AJ430" i="8"/>
  <c r="AJ438" i="8"/>
  <c r="AJ413" i="8"/>
  <c r="AJ452" i="8"/>
  <c r="AI371" i="8"/>
  <c r="AJ455" i="8"/>
  <c r="AH87" i="8"/>
  <c r="AJ418" i="8"/>
  <c r="AG371" i="8"/>
  <c r="AK371" i="8" s="1"/>
  <c r="AG309" i="8"/>
  <c r="AK309" i="8" s="1"/>
  <c r="AJ493" i="8"/>
  <c r="AJ474" i="8"/>
  <c r="AJ481" i="8"/>
  <c r="AH242" i="8"/>
  <c r="AG98" i="8"/>
  <c r="AK98" i="8" s="1"/>
  <c r="AG339" i="8"/>
  <c r="AK339" i="8" s="1"/>
  <c r="AI232" i="8"/>
  <c r="AH129" i="8"/>
  <c r="AJ485" i="8"/>
  <c r="AI174" i="8"/>
  <c r="AG405" i="8"/>
  <c r="AK405" i="8" s="1"/>
  <c r="AI177" i="8"/>
  <c r="AI287" i="8"/>
  <c r="AI193" i="8"/>
  <c r="AG361" i="8"/>
  <c r="AK361" i="8" s="1"/>
  <c r="AI202" i="8"/>
  <c r="AI219" i="8"/>
  <c r="AH317" i="8"/>
  <c r="AG174" i="8"/>
  <c r="AK174" i="8" s="1"/>
  <c r="AI275" i="8"/>
  <c r="AI370" i="8"/>
  <c r="AI404" i="8"/>
  <c r="AG219" i="8"/>
  <c r="AK219" i="8" s="1"/>
  <c r="AG193" i="8"/>
  <c r="AK193" i="8" s="1"/>
  <c r="AI63" i="8"/>
  <c r="AH361" i="8"/>
  <c r="AH275" i="8"/>
  <c r="AH370" i="8"/>
  <c r="AG130" i="8"/>
  <c r="AK130" i="8" s="1"/>
  <c r="AG177" i="8"/>
  <c r="AK177" i="8" s="1"/>
  <c r="AI74" i="8"/>
  <c r="AH202" i="8"/>
  <c r="AJ446" i="8"/>
  <c r="AJ465" i="8"/>
  <c r="AI242" i="8"/>
  <c r="AI311" i="8"/>
  <c r="AG132" i="8"/>
  <c r="AK132" i="8" s="1"/>
  <c r="AH311" i="8"/>
  <c r="AG404" i="8"/>
  <c r="AK404" i="8" s="1"/>
  <c r="AI130" i="8"/>
  <c r="AG281" i="8"/>
  <c r="AK281" i="8" s="1"/>
  <c r="AI132" i="8"/>
  <c r="AH232" i="8"/>
  <c r="AG287" i="8"/>
  <c r="AK287" i="8" s="1"/>
  <c r="AI68" i="8"/>
  <c r="AH339" i="8"/>
  <c r="AJ470" i="8"/>
  <c r="AI129" i="8"/>
  <c r="AI215" i="8"/>
  <c r="AI98" i="8"/>
  <c r="AH215" i="8"/>
  <c r="AI281" i="8"/>
  <c r="AG183" i="8"/>
  <c r="AK183" i="8" s="1"/>
  <c r="AG179" i="8"/>
  <c r="AK179" i="8" s="1"/>
  <c r="AG198" i="8"/>
  <c r="AK198" i="8" s="1"/>
  <c r="AG63" i="8"/>
  <c r="AK63" i="8" s="1"/>
  <c r="AG347" i="8"/>
  <c r="AK347" i="8" s="1"/>
  <c r="AG74" i="8"/>
  <c r="AK74" i="8" s="1"/>
  <c r="AJ440" i="8"/>
  <c r="AG69" i="8"/>
  <c r="AK69" i="8" s="1"/>
  <c r="AI169" i="8"/>
  <c r="AJ419" i="8"/>
  <c r="AG298" i="8"/>
  <c r="AK298" i="8" s="1"/>
  <c r="AI298" i="8"/>
  <c r="AI69" i="8"/>
  <c r="AG68" i="8"/>
  <c r="AK68" i="8" s="1"/>
  <c r="AI179" i="8"/>
  <c r="AJ473" i="8"/>
  <c r="AJ487" i="8"/>
  <c r="AI405" i="8"/>
  <c r="AH318" i="8"/>
  <c r="AJ432" i="8"/>
  <c r="AH171" i="8"/>
  <c r="AJ460" i="8"/>
  <c r="AJ459" i="8"/>
  <c r="AJ467" i="8"/>
  <c r="AH236" i="8"/>
  <c r="AI336" i="8"/>
  <c r="AI317" i="8"/>
  <c r="AG296" i="8"/>
  <c r="AK296" i="8" s="1"/>
  <c r="AG171" i="8"/>
  <c r="AK171" i="8" s="1"/>
  <c r="AI409" i="8"/>
  <c r="AG276" i="8"/>
  <c r="AK276" i="8" s="1"/>
  <c r="AI318" i="8"/>
  <c r="AJ461" i="8"/>
  <c r="AJ423" i="8"/>
  <c r="AJ484" i="8"/>
  <c r="AJ450" i="8"/>
  <c r="AJ454" i="8"/>
  <c r="AJ479" i="8"/>
  <c r="AJ431" i="8"/>
  <c r="AJ469" i="8"/>
  <c r="AJ443" i="8"/>
  <c r="AJ453" i="8"/>
  <c r="AJ449" i="8"/>
  <c r="AJ421" i="8"/>
  <c r="AJ425" i="8"/>
  <c r="AJ439" i="8"/>
  <c r="AJ113" i="8"/>
  <c r="AJ435" i="8"/>
  <c r="AJ417" i="8"/>
  <c r="AI312" i="8"/>
  <c r="AJ170" i="8"/>
  <c r="AJ117" i="8"/>
  <c r="AG312" i="8"/>
  <c r="AK312" i="8" s="1"/>
  <c r="AJ105" i="8"/>
  <c r="AJ632" i="8"/>
  <c r="AI660" i="8"/>
  <c r="AH660" i="8"/>
  <c r="AI521" i="8"/>
  <c r="AG313" i="8"/>
  <c r="AK313" i="8" s="1"/>
  <c r="AI623" i="8"/>
  <c r="AI59" i="8"/>
  <c r="AG59" i="8"/>
  <c r="AK59" i="8" s="1"/>
  <c r="AH302" i="8"/>
  <c r="AJ609" i="8"/>
  <c r="AH521" i="8"/>
  <c r="AI530" i="8"/>
  <c r="AH238" i="8"/>
  <c r="AG238" i="8"/>
  <c r="AK238" i="8" s="1"/>
  <c r="AJ508" i="8"/>
  <c r="AH61" i="8"/>
  <c r="AI61" i="8"/>
  <c r="AG61" i="8"/>
  <c r="AK61" i="8" s="1"/>
  <c r="AG587" i="8"/>
  <c r="AK587" i="8" s="1"/>
  <c r="AG518" i="8"/>
  <c r="AK518" i="8" s="1"/>
  <c r="AG302" i="8"/>
  <c r="AK302" i="8" s="1"/>
  <c r="AI330" i="8"/>
  <c r="AG224" i="8"/>
  <c r="AK224" i="8" s="1"/>
  <c r="AG397" i="8"/>
  <c r="AK397" i="8" s="1"/>
  <c r="AI518" i="8"/>
  <c r="AG330" i="8"/>
  <c r="AK330" i="8" s="1"/>
  <c r="AI343" i="8"/>
  <c r="AH343" i="8"/>
  <c r="AJ657" i="8"/>
  <c r="AI224" i="8"/>
  <c r="AI315" i="8"/>
  <c r="AH91" i="8"/>
  <c r="AI220" i="8"/>
  <c r="AI611" i="8"/>
  <c r="AI206" i="8"/>
  <c r="AH611" i="8"/>
  <c r="AG530" i="8"/>
  <c r="AK530" i="8" s="1"/>
  <c r="AH315" i="8"/>
  <c r="AI310" i="8"/>
  <c r="AJ594" i="8"/>
  <c r="AI587" i="8"/>
  <c r="AI128" i="8"/>
  <c r="AH128" i="8"/>
  <c r="AH266" i="8"/>
  <c r="AJ614" i="8"/>
  <c r="AI91" i="8"/>
  <c r="AI333" i="8"/>
  <c r="AJ596" i="8"/>
  <c r="AJ637" i="8"/>
  <c r="AJ516" i="8"/>
  <c r="AH638" i="8"/>
  <c r="AI638" i="8"/>
  <c r="AJ532" i="8"/>
  <c r="AI326" i="8"/>
  <c r="AG362" i="8"/>
  <c r="AK362" i="8" s="1"/>
  <c r="AG333" i="8"/>
  <c r="AK333" i="8" s="1"/>
  <c r="AI214" i="8"/>
  <c r="AG326" i="8"/>
  <c r="AK326" i="8" s="1"/>
  <c r="AH659" i="8"/>
  <c r="AH623" i="8"/>
  <c r="AI97" i="8"/>
  <c r="AG310" i="8"/>
  <c r="AK310" i="8" s="1"/>
  <c r="AH97" i="8"/>
  <c r="AH206" i="8"/>
  <c r="AI659" i="8"/>
  <c r="AG656" i="8"/>
  <c r="AK656" i="8" s="1"/>
  <c r="AH656" i="8"/>
  <c r="AI656" i="8"/>
  <c r="AG220" i="8"/>
  <c r="AK220" i="8" s="1"/>
  <c r="AH269" i="8"/>
  <c r="AJ124" i="8"/>
  <c r="AH192" i="8"/>
  <c r="AI192" i="8"/>
  <c r="AG192" i="8"/>
  <c r="AK192" i="8" s="1"/>
  <c r="AI166" i="8"/>
  <c r="AJ629" i="8"/>
  <c r="AG342" i="8"/>
  <c r="AK342" i="8" s="1"/>
  <c r="AG615" i="8"/>
  <c r="AK615" i="8" s="1"/>
  <c r="AI250" i="8"/>
  <c r="AH342" i="8"/>
  <c r="AI615" i="8"/>
  <c r="AH250" i="8"/>
  <c r="AH658" i="8"/>
  <c r="AG658" i="8"/>
  <c r="AK658" i="8" s="1"/>
  <c r="AI658" i="8"/>
  <c r="AI351" i="8"/>
  <c r="AH351" i="8"/>
  <c r="AG351" i="8"/>
  <c r="AK351" i="8" s="1"/>
  <c r="AI362" i="8"/>
  <c r="AG269" i="8"/>
  <c r="AK269" i="8" s="1"/>
  <c r="AH647" i="8"/>
  <c r="AI605" i="8"/>
  <c r="AI313" i="8"/>
  <c r="AG350" i="8"/>
  <c r="AK350" i="8" s="1"/>
  <c r="AI266" i="8"/>
  <c r="AJ368" i="8"/>
  <c r="AI610" i="8"/>
  <c r="AH214" i="8"/>
  <c r="AJ208" i="8"/>
  <c r="AI350" i="8"/>
  <c r="AJ634" i="8"/>
  <c r="AJ277" i="8"/>
  <c r="AJ278" i="8"/>
  <c r="AJ189" i="8"/>
  <c r="AJ639" i="8"/>
  <c r="AI137" i="8"/>
  <c r="AJ624" i="8"/>
  <c r="AG239" i="8"/>
  <c r="AK239" i="8" s="1"/>
  <c r="AG308" i="8"/>
  <c r="AK308" i="8" s="1"/>
  <c r="AH379" i="8"/>
  <c r="AG379" i="8"/>
  <c r="AK379" i="8" s="1"/>
  <c r="AI379" i="8"/>
  <c r="AI308" i="8"/>
  <c r="AJ514" i="8"/>
  <c r="AH137" i="8"/>
  <c r="AH168" i="8"/>
  <c r="AG168" i="8"/>
  <c r="AK168" i="8" s="1"/>
  <c r="AI168" i="8"/>
  <c r="AI240" i="8"/>
  <c r="AG240" i="8"/>
  <c r="AK240" i="8" s="1"/>
  <c r="AH90" i="8"/>
  <c r="AG90" i="8"/>
  <c r="AK90" i="8" s="1"/>
  <c r="AJ329" i="8"/>
  <c r="AG253" i="8"/>
  <c r="AK253" i="8" s="1"/>
  <c r="AI253" i="8"/>
  <c r="AH253" i="8"/>
  <c r="AI254" i="8"/>
  <c r="AH303" i="8"/>
  <c r="AH162" i="8"/>
  <c r="AI628" i="8"/>
  <c r="AJ70" i="8"/>
  <c r="AI162" i="8"/>
  <c r="AG303" i="8"/>
  <c r="AK303" i="8" s="1"/>
  <c r="AG647" i="8"/>
  <c r="AK647" i="8" s="1"/>
  <c r="AG628" i="8"/>
  <c r="AK628" i="8" s="1"/>
  <c r="AG255" i="8"/>
  <c r="AK255" i="8" s="1"/>
  <c r="AG166" i="8"/>
  <c r="AK166" i="8" s="1"/>
  <c r="AJ64" i="8"/>
  <c r="AJ651" i="8"/>
  <c r="AH372" i="8"/>
  <c r="AG372" i="8"/>
  <c r="AK372" i="8" s="1"/>
  <c r="AI372" i="8"/>
  <c r="AG143" i="8"/>
  <c r="AK143" i="8" s="1"/>
  <c r="AJ188" i="8"/>
  <c r="AJ89" i="8"/>
  <c r="AI255" i="8"/>
  <c r="AI382" i="8"/>
  <c r="AG382" i="8"/>
  <c r="AK382" i="8" s="1"/>
  <c r="AH382" i="8"/>
  <c r="AG254" i="8"/>
  <c r="AK254" i="8" s="1"/>
  <c r="AJ645" i="8"/>
  <c r="AH143" i="8"/>
  <c r="AJ592" i="8"/>
  <c r="AG403" i="8"/>
  <c r="AK403" i="8" s="1"/>
  <c r="AJ511" i="8"/>
  <c r="AI304" i="8"/>
  <c r="AJ526" i="8"/>
  <c r="AI513" i="8"/>
  <c r="AH403" i="8"/>
  <c r="AH304" i="8"/>
  <c r="AH221" i="8"/>
  <c r="AI221" i="8"/>
  <c r="AH165" i="8"/>
  <c r="AG165" i="8"/>
  <c r="AK165" i="8" s="1"/>
  <c r="AI165" i="8"/>
  <c r="AH610" i="8"/>
  <c r="AH103" i="8"/>
  <c r="AI103" i="8"/>
  <c r="AJ322" i="8"/>
  <c r="AG103" i="8"/>
  <c r="AK103" i="8" s="1"/>
  <c r="AH513" i="8"/>
  <c r="AG620" i="8"/>
  <c r="AK620" i="8" s="1"/>
  <c r="AI620" i="8"/>
  <c r="AH620" i="8"/>
  <c r="AI397" i="8"/>
  <c r="AI96" i="8"/>
  <c r="AH96" i="8"/>
  <c r="AG301" i="8"/>
  <c r="AK301" i="8" s="1"/>
  <c r="AI301" i="8"/>
  <c r="AJ588" i="8"/>
  <c r="AH239" i="8"/>
  <c r="AI332" i="8"/>
  <c r="AJ606" i="8"/>
  <c r="AJ619" i="8"/>
  <c r="AH531" i="8"/>
  <c r="AG531" i="8"/>
  <c r="AK531" i="8" s="1"/>
  <c r="AI531" i="8"/>
  <c r="AH364" i="8"/>
  <c r="AI364" i="8"/>
  <c r="AG364" i="8"/>
  <c r="AK364" i="8" s="1"/>
  <c r="AH290" i="8"/>
  <c r="AJ99" i="8"/>
  <c r="AH399" i="8"/>
  <c r="AG399" i="8"/>
  <c r="AK399" i="8" s="1"/>
  <c r="AI399" i="8"/>
  <c r="AI233" i="8"/>
  <c r="AG233" i="8"/>
  <c r="AK233" i="8" s="1"/>
  <c r="AH286" i="8"/>
  <c r="AI286" i="8"/>
  <c r="AG286" i="8"/>
  <c r="AK286" i="8" s="1"/>
  <c r="AJ293" i="8"/>
  <c r="AI324" i="8"/>
  <c r="AH306" i="8"/>
  <c r="AH599" i="8"/>
  <c r="AI599" i="8"/>
  <c r="AH605" i="8"/>
  <c r="AH324" i="8"/>
  <c r="AG306" i="8"/>
  <c r="AK306" i="8" s="1"/>
  <c r="AJ642" i="8"/>
  <c r="AG290" i="8"/>
  <c r="AK290" i="8" s="1"/>
  <c r="AJ80" i="8"/>
  <c r="AG332" i="8"/>
  <c r="AK332" i="8" s="1"/>
  <c r="AJ635" i="8"/>
  <c r="AJ519" i="8"/>
  <c r="AH145" i="8"/>
  <c r="AI145" i="8"/>
  <c r="AG145" i="8"/>
  <c r="AK145" i="8" s="1"/>
  <c r="AH393" i="8"/>
  <c r="AI393" i="8"/>
  <c r="AJ525" i="8"/>
  <c r="AH396" i="8"/>
  <c r="AI396" i="8"/>
  <c r="AG396" i="8"/>
  <c r="AK396" i="8" s="1"/>
  <c r="AG271" i="8"/>
  <c r="AK271" i="8" s="1"/>
  <c r="AH271" i="8"/>
  <c r="AI271" i="8"/>
  <c r="AH612" i="8"/>
  <c r="AI612" i="8"/>
  <c r="AG612" i="8"/>
  <c r="AK612" i="8" s="1"/>
  <c r="AH66" i="8"/>
  <c r="AI66" i="8"/>
  <c r="AG66" i="8"/>
  <c r="AK66" i="8" s="1"/>
  <c r="AH138" i="8"/>
  <c r="AI138" i="8"/>
  <c r="AG138" i="8"/>
  <c r="AK138" i="8" s="1"/>
  <c r="AG95" i="8"/>
  <c r="AK95" i="8" s="1"/>
  <c r="AH95" i="8"/>
  <c r="AI95" i="8"/>
  <c r="AH178" i="8"/>
  <c r="AI178" i="8"/>
  <c r="AG178" i="8"/>
  <c r="AK178" i="8" s="1"/>
  <c r="AH57" i="8"/>
  <c r="AI57" i="8"/>
  <c r="AH259" i="8"/>
  <c r="AG259" i="8"/>
  <c r="AK259" i="8" s="1"/>
  <c r="AI259" i="8"/>
  <c r="AH386" i="8"/>
  <c r="AG386" i="8"/>
  <c r="AK386" i="8" s="1"/>
  <c r="AI386" i="8"/>
  <c r="AH102" i="8"/>
  <c r="AG102" i="8"/>
  <c r="AK102" i="8" s="1"/>
  <c r="AI102" i="8"/>
  <c r="AH289" i="8"/>
  <c r="AG289" i="8"/>
  <c r="AK289" i="8" s="1"/>
  <c r="AI289" i="8"/>
  <c r="AH356" i="8"/>
  <c r="AI356" i="8"/>
  <c r="AG356" i="8"/>
  <c r="AK356" i="8" s="1"/>
  <c r="AH601" i="8"/>
  <c r="AG601" i="8"/>
  <c r="AK601" i="8" s="1"/>
  <c r="AI601" i="8"/>
  <c r="AH230" i="8"/>
  <c r="AI230" i="8"/>
  <c r="AG230" i="8"/>
  <c r="AK230" i="8" s="1"/>
  <c r="AH630" i="8"/>
  <c r="AI630" i="8"/>
  <c r="AH172" i="8"/>
  <c r="AG172" i="8"/>
  <c r="AK172" i="8" s="1"/>
  <c r="AI172" i="8"/>
  <c r="AJ607" i="8"/>
  <c r="AG337" i="8"/>
  <c r="AK337" i="8" s="1"/>
  <c r="AH618" i="8"/>
  <c r="AI618" i="8"/>
  <c r="AG618" i="8"/>
  <c r="AK618" i="8" s="1"/>
  <c r="AH133" i="8"/>
  <c r="AI133" i="8"/>
  <c r="AG133" i="8"/>
  <c r="AK133" i="8" s="1"/>
  <c r="AH60" i="8"/>
  <c r="AG60" i="8"/>
  <c r="AK60" i="8" s="1"/>
  <c r="AI60" i="8"/>
  <c r="AH595" i="8"/>
  <c r="AI595" i="8"/>
  <c r="AG595" i="8"/>
  <c r="AK595" i="8" s="1"/>
  <c r="AG385" i="8"/>
  <c r="AK385" i="8" s="1"/>
  <c r="AH337" i="8"/>
  <c r="AI268" i="8"/>
  <c r="AH268" i="8"/>
  <c r="AG268" i="8"/>
  <c r="AK268" i="8" s="1"/>
  <c r="AI203" i="8"/>
  <c r="AG203" i="8"/>
  <c r="AK203" i="8" s="1"/>
  <c r="AH203" i="8"/>
  <c r="AH244" i="8"/>
  <c r="AG244" i="8"/>
  <c r="AK244" i="8" s="1"/>
  <c r="AI244" i="8"/>
  <c r="AG205" i="8"/>
  <c r="AK205" i="8" s="1"/>
  <c r="AH205" i="8"/>
  <c r="AI205" i="8"/>
  <c r="AH408" i="8"/>
  <c r="AG408" i="8"/>
  <c r="AK408" i="8" s="1"/>
  <c r="AI408" i="8"/>
  <c r="AH197" i="8"/>
  <c r="AI197" i="8"/>
  <c r="AG197" i="8"/>
  <c r="AK197" i="8" s="1"/>
  <c r="AH246" i="8"/>
  <c r="AG246" i="8"/>
  <c r="AK246" i="8" s="1"/>
  <c r="AH139" i="8"/>
  <c r="AG139" i="8"/>
  <c r="AK139" i="8" s="1"/>
  <c r="AI139" i="8"/>
  <c r="AG380" i="8"/>
  <c r="AK380" i="8" s="1"/>
  <c r="AI380" i="8"/>
  <c r="AH380" i="8"/>
  <c r="AI407" i="8"/>
  <c r="AG407" i="8"/>
  <c r="AK407" i="8" s="1"/>
  <c r="AH407" i="8"/>
  <c r="AH389" i="8"/>
  <c r="AI389" i="8"/>
  <c r="AG389" i="8"/>
  <c r="AK389" i="8" s="1"/>
  <c r="AI527" i="8"/>
  <c r="AG223" i="8"/>
  <c r="AK223" i="8" s="1"/>
  <c r="AI223" i="8"/>
  <c r="AH223" i="8"/>
  <c r="AH194" i="8"/>
  <c r="AG194" i="8"/>
  <c r="AK194" i="8" s="1"/>
  <c r="AI194" i="8"/>
  <c r="AH385" i="8"/>
  <c r="AH527" i="8"/>
  <c r="AH251" i="8"/>
  <c r="AG251" i="8"/>
  <c r="AK251" i="8" s="1"/>
  <c r="AI251" i="8"/>
  <c r="AH195" i="8"/>
  <c r="AG195" i="8"/>
  <c r="AK195" i="8" s="1"/>
  <c r="AI195" i="8"/>
  <c r="AH392" i="8"/>
  <c r="AI392" i="8"/>
  <c r="AG392" i="8"/>
  <c r="AK392" i="8" s="1"/>
  <c r="AH274" i="8"/>
  <c r="AI274" i="8"/>
  <c r="AG274" i="8"/>
  <c r="AK274" i="8" s="1"/>
  <c r="AH377" i="8"/>
  <c r="AG377" i="8"/>
  <c r="AK377" i="8" s="1"/>
  <c r="AI377" i="8"/>
  <c r="AH127" i="8"/>
  <c r="AI127" i="8"/>
  <c r="AG127" i="8"/>
  <c r="AK127" i="8" s="1"/>
  <c r="AH299" i="8"/>
  <c r="AI299" i="8"/>
  <c r="AG299" i="8"/>
  <c r="AK299" i="8" s="1"/>
  <c r="AH348" i="8"/>
  <c r="AI348" i="8"/>
  <c r="AG348" i="8"/>
  <c r="AK348" i="8" s="1"/>
  <c r="AH282" i="8"/>
  <c r="AG282" i="8"/>
  <c r="AK282" i="8" s="1"/>
  <c r="AI282" i="8"/>
  <c r="AH359" i="8"/>
  <c r="AI359" i="8"/>
  <c r="AG359" i="8"/>
  <c r="AK359" i="8" s="1"/>
  <c r="AH305" i="8"/>
  <c r="AG305" i="8"/>
  <c r="AK305" i="8" s="1"/>
  <c r="AI305" i="8"/>
  <c r="AH222" i="8"/>
  <c r="AI222" i="8"/>
  <c r="AG222" i="8"/>
  <c r="AK222" i="8" s="1"/>
  <c r="AG316" i="8"/>
  <c r="AK316" i="8" s="1"/>
  <c r="AI316" i="8"/>
  <c r="AH316" i="8"/>
  <c r="AH267" i="8"/>
  <c r="AI267" i="8"/>
  <c r="AG267" i="8"/>
  <c r="AK267" i="8" s="1"/>
  <c r="AH626" i="8"/>
  <c r="AI626" i="8"/>
  <c r="AG626" i="8"/>
  <c r="AK626" i="8" s="1"/>
  <c r="AH160" i="8"/>
  <c r="AI160" i="8"/>
  <c r="AG160" i="8"/>
  <c r="AK160" i="8" s="1"/>
  <c r="AH181" i="8"/>
  <c r="AI181" i="8"/>
  <c r="AG181" i="8"/>
  <c r="AK181" i="8" s="1"/>
  <c r="AH388" i="8"/>
  <c r="AI388" i="8"/>
  <c r="AG388" i="8"/>
  <c r="AK388" i="8" s="1"/>
  <c r="AJ649" i="8"/>
  <c r="AH149" i="8"/>
  <c r="AG149" i="8"/>
  <c r="AK149" i="8" s="1"/>
  <c r="AI149" i="8"/>
  <c r="AH590" i="8"/>
  <c r="AI590" i="8"/>
  <c r="AG590" i="8"/>
  <c r="AK590" i="8" s="1"/>
  <c r="AH400" i="8"/>
  <c r="AI400" i="8"/>
  <c r="AG400" i="8"/>
  <c r="AK400" i="8" s="1"/>
  <c r="AH226" i="8"/>
  <c r="AG226" i="8"/>
  <c r="AK226" i="8" s="1"/>
  <c r="AI226" i="8"/>
  <c r="AH378" i="8"/>
  <c r="AG378" i="8"/>
  <c r="AK378" i="8" s="1"/>
  <c r="AI378" i="8"/>
  <c r="AH200" i="8"/>
  <c r="AI200" i="8"/>
  <c r="AG200" i="8"/>
  <c r="AK200" i="8" s="1"/>
  <c r="AH185" i="8"/>
  <c r="AG185" i="8"/>
  <c r="AK185" i="8" s="1"/>
  <c r="AI185" i="8"/>
  <c r="AH184" i="8"/>
  <c r="AI184" i="8"/>
  <c r="AG184" i="8"/>
  <c r="AK184" i="8" s="1"/>
  <c r="AG319" i="8"/>
  <c r="AK319" i="8" s="1"/>
  <c r="AH319" i="8"/>
  <c r="AI319" i="8"/>
  <c r="AH261" i="8"/>
  <c r="AI261" i="8"/>
  <c r="AG261" i="8"/>
  <c r="AK261" i="8" s="1"/>
  <c r="AG344" i="8"/>
  <c r="AK344" i="8" s="1"/>
  <c r="AH344" i="8"/>
  <c r="AI344" i="8"/>
  <c r="AH401" i="8"/>
  <c r="AI401" i="8"/>
  <c r="AG401" i="8"/>
  <c r="AK401" i="8" s="1"/>
  <c r="AH320" i="8"/>
  <c r="AI320" i="8"/>
  <c r="AG320" i="8"/>
  <c r="AK320" i="8" s="1"/>
  <c r="AH256" i="8"/>
  <c r="AG256" i="8"/>
  <c r="AK256" i="8" s="1"/>
  <c r="AI256" i="8"/>
  <c r="AG593" i="8"/>
  <c r="AK593" i="8" s="1"/>
  <c r="AH593" i="8"/>
  <c r="AI593" i="8"/>
  <c r="AH186" i="8"/>
  <c r="AI186" i="8"/>
  <c r="AG186" i="8"/>
  <c r="AK186" i="8" s="1"/>
  <c r="AG360" i="8"/>
  <c r="AK360" i="8" s="1"/>
  <c r="AI360" i="8"/>
  <c r="AH360" i="8"/>
  <c r="AI237" i="8"/>
  <c r="AH237" i="8"/>
  <c r="AG237" i="8"/>
  <c r="AK237" i="8" s="1"/>
  <c r="AI204" i="8"/>
  <c r="AH204" i="8"/>
  <c r="AG204" i="8"/>
  <c r="AK204" i="8" s="1"/>
  <c r="AH376" i="8"/>
  <c r="AI376" i="8"/>
  <c r="AG376" i="8"/>
  <c r="AK376" i="8" s="1"/>
  <c r="AH241" i="8"/>
  <c r="AI241" i="8"/>
  <c r="AG241" i="8"/>
  <c r="AK241" i="8" s="1"/>
  <c r="AH164" i="8"/>
  <c r="AI164" i="8"/>
  <c r="AG164" i="8"/>
  <c r="AK164" i="8" s="1"/>
  <c r="AH366" i="8"/>
  <c r="AI366" i="8"/>
  <c r="AG366" i="8"/>
  <c r="AK366" i="8" s="1"/>
  <c r="AJ509" i="8"/>
  <c r="AG235" i="8"/>
  <c r="AK235" i="8" s="1"/>
  <c r="AH235" i="8"/>
  <c r="AI235" i="8"/>
  <c r="AH272" i="8"/>
  <c r="AG272" i="8"/>
  <c r="AK272" i="8" s="1"/>
  <c r="AI272" i="8"/>
  <c r="AG328" i="8"/>
  <c r="AK328" i="8" s="1"/>
  <c r="AH328" i="8"/>
  <c r="AI328" i="8"/>
  <c r="AH613" i="8"/>
  <c r="AG613" i="8"/>
  <c r="AK613" i="8" s="1"/>
  <c r="AI613" i="8"/>
  <c r="AH101" i="8"/>
  <c r="AG101" i="8"/>
  <c r="AK101" i="8" s="1"/>
  <c r="AI101" i="8"/>
  <c r="AH209" i="8"/>
  <c r="AI209" i="8"/>
  <c r="AG209" i="8"/>
  <c r="AK209" i="8" s="1"/>
  <c r="AH375" i="8"/>
  <c r="AG375" i="8"/>
  <c r="AK375" i="8" s="1"/>
  <c r="AI375" i="8"/>
  <c r="AH406" i="8"/>
  <c r="AI406" i="8"/>
  <c r="AG406" i="8"/>
  <c r="AK406" i="8" s="1"/>
  <c r="AH524" i="8"/>
  <c r="AG524" i="8"/>
  <c r="AK524" i="8" s="1"/>
  <c r="AI524" i="8"/>
  <c r="AH159" i="8"/>
  <c r="AG159" i="8"/>
  <c r="AK159" i="8" s="1"/>
  <c r="AI159" i="8"/>
  <c r="AH340" i="8"/>
  <c r="AI340" i="8"/>
  <c r="AG340" i="8"/>
  <c r="AK340" i="8" s="1"/>
  <c r="AH163" i="8"/>
  <c r="AG163" i="8"/>
  <c r="AK163" i="8" s="1"/>
  <c r="AI163" i="8"/>
  <c r="AH167" i="8"/>
  <c r="AI167" i="8"/>
  <c r="AG167" i="8"/>
  <c r="AK167" i="8" s="1"/>
  <c r="AH182" i="8"/>
  <c r="AG182" i="8"/>
  <c r="AK182" i="8" s="1"/>
  <c r="AI182" i="8"/>
  <c r="AH263" i="8"/>
  <c r="AG263" i="8"/>
  <c r="AK263" i="8" s="1"/>
  <c r="AI263" i="8"/>
  <c r="AH176" i="8"/>
  <c r="AG176" i="8"/>
  <c r="AK176" i="8" s="1"/>
  <c r="AI176" i="8"/>
  <c r="AJ72" i="8"/>
  <c r="AJ73" i="8" l="1"/>
  <c r="AJ646" i="8"/>
  <c r="AJ602" i="8"/>
  <c r="AJ641" i="8"/>
  <c r="AJ652" i="8"/>
  <c r="AJ248" i="8"/>
  <c r="AJ621" i="8"/>
  <c r="AJ334" i="8"/>
  <c r="AJ585" i="8"/>
  <c r="AJ249" i="8"/>
  <c r="AJ56" i="8"/>
  <c r="AJ640" i="8"/>
  <c r="AJ85" i="8"/>
  <c r="AJ229" i="8"/>
  <c r="AJ136" i="8"/>
  <c r="AJ126" i="8"/>
  <c r="AJ292" i="8"/>
  <c r="AJ523" i="8"/>
  <c r="AJ644" i="8"/>
  <c r="AJ294" i="8"/>
  <c r="AJ243" i="8"/>
  <c r="AJ643" i="8"/>
  <c r="AJ338" i="8"/>
  <c r="AJ247" i="8"/>
  <c r="AJ517" i="8"/>
  <c r="AJ154" i="8"/>
  <c r="AJ522" i="8"/>
  <c r="AJ231" i="8"/>
  <c r="AJ349" i="8"/>
  <c r="AJ529" i="8"/>
  <c r="AJ591" i="8"/>
  <c r="AJ603" i="8"/>
  <c r="AJ600" i="8"/>
  <c r="AJ586" i="8"/>
  <c r="AJ346" i="8"/>
  <c r="AJ528" i="8"/>
  <c r="AJ369" i="8"/>
  <c r="AJ135" i="8"/>
  <c r="AJ589" i="8"/>
  <c r="AJ520" i="8"/>
  <c r="AJ62" i="8"/>
  <c r="AJ655" i="8"/>
  <c r="AJ650" i="8"/>
  <c r="AJ147" i="8"/>
  <c r="AJ265" i="8"/>
  <c r="AJ373" i="8"/>
  <c r="AJ358" i="8"/>
  <c r="AJ627" i="8"/>
  <c r="AJ512" i="8"/>
  <c r="AJ617" i="8"/>
  <c r="AJ196" i="8"/>
  <c r="AJ515" i="8"/>
  <c r="AJ156" i="8"/>
  <c r="AJ151" i="8"/>
  <c r="AJ245" i="8"/>
  <c r="AJ597" i="8"/>
  <c r="AJ598" i="8"/>
  <c r="AJ625" i="8"/>
  <c r="AJ75" i="8"/>
  <c r="AJ152" i="8"/>
  <c r="AJ653" i="8"/>
  <c r="AJ78" i="8"/>
  <c r="AJ65" i="8"/>
  <c r="AJ325" i="8"/>
  <c r="AJ211" i="8"/>
  <c r="AJ273" i="8"/>
  <c r="AJ648" i="8"/>
  <c r="AJ227" i="8"/>
  <c r="AJ280" i="8"/>
  <c r="AJ384" i="8"/>
  <c r="AJ336" i="8"/>
  <c r="AJ353" i="8"/>
  <c r="AJ158" i="8"/>
  <c r="AJ390" i="8"/>
  <c r="AJ234" i="8"/>
  <c r="AJ125" i="8"/>
  <c r="AJ150" i="8"/>
  <c r="AJ131" i="8"/>
  <c r="AJ284" i="8"/>
  <c r="AJ217" i="8"/>
  <c r="AJ354" i="8"/>
  <c r="AJ93" i="8"/>
  <c r="AJ391" i="8"/>
  <c r="AJ225" i="8"/>
  <c r="AJ387" i="8"/>
  <c r="AJ291" i="8"/>
  <c r="AJ295" i="8"/>
  <c r="AJ279" i="8"/>
  <c r="AJ190" i="8"/>
  <c r="AJ201" i="8"/>
  <c r="AJ71" i="8"/>
  <c r="AJ180" i="8"/>
  <c r="AJ141" i="8"/>
  <c r="AJ76" i="8"/>
  <c r="AJ398" i="8"/>
  <c r="AJ146" i="8"/>
  <c r="AJ252" i="8"/>
  <c r="AJ264" i="8"/>
  <c r="AJ88" i="8"/>
  <c r="AJ77" i="8"/>
  <c r="AJ357" i="8"/>
  <c r="AJ193" i="8"/>
  <c r="AJ67" i="8"/>
  <c r="AJ307" i="8"/>
  <c r="AJ210" i="8"/>
  <c r="AJ213" i="8"/>
  <c r="AJ58" i="8"/>
  <c r="AJ216" i="8"/>
  <c r="AJ207" i="8"/>
  <c r="AJ92" i="8"/>
  <c r="AJ395" i="8"/>
  <c r="AJ142" i="8"/>
  <c r="AJ283" i="8"/>
  <c r="AJ232" i="8"/>
  <c r="AJ335" i="8"/>
  <c r="AJ228" i="8"/>
  <c r="AJ258" i="8"/>
  <c r="AJ367" i="8"/>
  <c r="AJ363" i="8"/>
  <c r="AJ270" i="8"/>
  <c r="AJ199" i="8"/>
  <c r="AJ175" i="8"/>
  <c r="AJ374" i="8"/>
  <c r="AJ183" i="8"/>
  <c r="AJ100" i="8"/>
  <c r="AJ331" i="8"/>
  <c r="AJ300" i="8"/>
  <c r="AJ409" i="8"/>
  <c r="AJ212" i="8"/>
  <c r="AJ352" i="8"/>
  <c r="AJ402" i="8"/>
  <c r="AJ323" i="8"/>
  <c r="AJ129" i="8"/>
  <c r="AJ236" i="8"/>
  <c r="AJ169" i="8"/>
  <c r="AJ68" i="8"/>
  <c r="AJ287" i="8"/>
  <c r="AJ309" i="8"/>
  <c r="AJ198" i="8"/>
  <c r="AJ285" i="8"/>
  <c r="AJ191" i="8"/>
  <c r="AJ355" i="8"/>
  <c r="AJ219" i="8"/>
  <c r="AJ317" i="8"/>
  <c r="AJ345" i="8"/>
  <c r="AJ86" i="8"/>
  <c r="AJ144" i="8"/>
  <c r="AJ260" i="8"/>
  <c r="AJ81" i="8"/>
  <c r="AJ405" i="8"/>
  <c r="AJ83" i="8"/>
  <c r="AJ383" i="8"/>
  <c r="AJ327" i="8"/>
  <c r="AJ298" i="8"/>
  <c r="AJ257" i="8"/>
  <c r="AJ69" i="8"/>
  <c r="AJ276" i="8"/>
  <c r="AJ371" i="8"/>
  <c r="AJ161" i="8"/>
  <c r="AJ134" i="8"/>
  <c r="AJ361" i="8"/>
  <c r="AJ84" i="8"/>
  <c r="AJ314" i="8"/>
  <c r="AJ262" i="8"/>
  <c r="AJ130" i="8"/>
  <c r="AJ275" i="8"/>
  <c r="AJ74" i="8"/>
  <c r="AJ177" i="8"/>
  <c r="AJ297" i="8"/>
  <c r="AJ171" i="8"/>
  <c r="AJ63" i="8"/>
  <c r="AJ404" i="8"/>
  <c r="AJ82" i="8"/>
  <c r="AJ365" i="8"/>
  <c r="AJ187" i="8"/>
  <c r="AJ281" i="8"/>
  <c r="AJ311" i="8"/>
  <c r="AJ157" i="8"/>
  <c r="AJ179" i="8"/>
  <c r="AJ242" i="8"/>
  <c r="AJ215" i="8"/>
  <c r="AJ87" i="8"/>
  <c r="AJ202" i="8"/>
  <c r="AJ339" i="8"/>
  <c r="AJ370" i="8"/>
  <c r="AJ296" i="8"/>
  <c r="AJ132" i="8"/>
  <c r="AJ98" i="8"/>
  <c r="AJ174" i="8"/>
  <c r="AJ318" i="8"/>
  <c r="AJ347" i="8"/>
  <c r="AJ312" i="8"/>
  <c r="AJ660" i="8"/>
  <c r="AJ59" i="8"/>
  <c r="AJ313" i="8"/>
  <c r="AJ521" i="8"/>
  <c r="AJ623" i="8"/>
  <c r="AJ587" i="8"/>
  <c r="AJ343" i="8"/>
  <c r="AJ362" i="8"/>
  <c r="AJ238" i="8"/>
  <c r="AJ333" i="8"/>
  <c r="AJ128" i="8"/>
  <c r="AJ530" i="8"/>
  <c r="AJ638" i="8"/>
  <c r="AJ302" i="8"/>
  <c r="AJ224" i="8"/>
  <c r="AJ61" i="8"/>
  <c r="AJ330" i="8"/>
  <c r="AJ266" i="8"/>
  <c r="AJ611" i="8"/>
  <c r="AJ518" i="8"/>
  <c r="AJ315" i="8"/>
  <c r="AJ206" i="8"/>
  <c r="AJ397" i="8"/>
  <c r="AJ220" i="8"/>
  <c r="AJ91" i="8"/>
  <c r="AJ97" i="8"/>
  <c r="AJ615" i="8"/>
  <c r="AJ342" i="8"/>
  <c r="AJ350" i="8"/>
  <c r="AJ214" i="8"/>
  <c r="AJ256" i="8"/>
  <c r="AJ137" i="8"/>
  <c r="AJ269" i="8"/>
  <c r="AJ326" i="8"/>
  <c r="AJ310" i="8"/>
  <c r="AJ659" i="8"/>
  <c r="AJ250" i="8"/>
  <c r="AJ221" i="8"/>
  <c r="AJ658" i="8"/>
  <c r="AJ656" i="8"/>
  <c r="AJ192" i="8"/>
  <c r="AJ647" i="8"/>
  <c r="AJ57" i="8"/>
  <c r="AJ304" i="8"/>
  <c r="AJ605" i="8"/>
  <c r="AJ610" i="8"/>
  <c r="AJ351" i="8"/>
  <c r="AJ172" i="8"/>
  <c r="AJ385" i="8"/>
  <c r="AJ255" i="8"/>
  <c r="AJ599" i="8"/>
  <c r="AJ240" i="8"/>
  <c r="AJ372" i="8"/>
  <c r="AJ246" i="8"/>
  <c r="AJ143" i="8"/>
  <c r="AJ289" i="8"/>
  <c r="AJ531" i="8"/>
  <c r="AJ103" i="8"/>
  <c r="AJ308" i="8"/>
  <c r="AJ386" i="8"/>
  <c r="AJ393" i="8"/>
  <c r="AJ303" i="8"/>
  <c r="AJ239" i="8"/>
  <c r="AJ163" i="8"/>
  <c r="AJ379" i="8"/>
  <c r="AJ139" i="8"/>
  <c r="AJ263" i="8"/>
  <c r="AJ524" i="8"/>
  <c r="AJ166" i="8"/>
  <c r="AJ282" i="8"/>
  <c r="AJ90" i="8"/>
  <c r="AJ628" i="8"/>
  <c r="AJ162" i="8"/>
  <c r="AJ375" i="8"/>
  <c r="AJ226" i="8"/>
  <c r="AJ305" i="8"/>
  <c r="AJ306" i="8"/>
  <c r="AJ168" i="8"/>
  <c r="AJ324" i="8"/>
  <c r="AJ332" i="8"/>
  <c r="AJ403" i="8"/>
  <c r="AJ382" i="8"/>
  <c r="AJ513" i="8"/>
  <c r="AJ254" i="8"/>
  <c r="AJ301" i="8"/>
  <c r="AJ253" i="8"/>
  <c r="AJ251" i="8"/>
  <c r="AJ165" i="8"/>
  <c r="AJ380" i="8"/>
  <c r="AJ205" i="8"/>
  <c r="AJ271" i="8"/>
  <c r="AJ630" i="8"/>
  <c r="AJ620" i="8"/>
  <c r="AJ290" i="8"/>
  <c r="AJ618" i="8"/>
  <c r="AJ399" i="8"/>
  <c r="AJ344" i="8"/>
  <c r="AJ96" i="8"/>
  <c r="AJ364" i="8"/>
  <c r="AJ389" i="8"/>
  <c r="AJ138" i="8"/>
  <c r="AJ272" i="8"/>
  <c r="AJ185" i="8"/>
  <c r="AJ408" i="8"/>
  <c r="AJ60" i="8"/>
  <c r="AJ286" i="8"/>
  <c r="AJ613" i="8"/>
  <c r="AJ95" i="8"/>
  <c r="AJ233" i="8"/>
  <c r="AJ337" i="8"/>
  <c r="AJ133" i="8"/>
  <c r="AJ612" i="8"/>
  <c r="AJ268" i="8"/>
  <c r="AJ178" i="8"/>
  <c r="AJ223" i="8"/>
  <c r="AJ527" i="8"/>
  <c r="AJ244" i="8"/>
  <c r="AJ102" i="8"/>
  <c r="AJ396" i="8"/>
  <c r="AJ356" i="8"/>
  <c r="AJ167" i="8"/>
  <c r="AJ197" i="8"/>
  <c r="AJ230" i="8"/>
  <c r="AJ159" i="8"/>
  <c r="AJ186" i="8"/>
  <c r="AJ392" i="8"/>
  <c r="AJ203" i="8"/>
  <c r="AJ194" i="8"/>
  <c r="AJ407" i="8"/>
  <c r="AJ601" i="8"/>
  <c r="AJ259" i="8"/>
  <c r="AJ145" i="8"/>
  <c r="AJ176" i="8"/>
  <c r="AJ593" i="8"/>
  <c r="AJ195" i="8"/>
  <c r="AJ595" i="8"/>
  <c r="AJ66" i="8"/>
  <c r="AJ401" i="8"/>
  <c r="AJ241" i="8"/>
  <c r="AJ299" i="8"/>
  <c r="AJ209" i="8"/>
  <c r="AJ164" i="8"/>
  <c r="AJ204" i="8"/>
  <c r="AJ101" i="8"/>
  <c r="AJ237" i="8"/>
  <c r="AJ319" i="8"/>
  <c r="AJ200" i="8"/>
  <c r="AJ388" i="8"/>
  <c r="AJ406" i="8"/>
  <c r="AJ328" i="8"/>
  <c r="AJ149" i="8"/>
  <c r="AJ316" i="8"/>
  <c r="AJ267" i="8"/>
  <c r="AJ182" i="8"/>
  <c r="AJ181" i="8"/>
  <c r="AJ348" i="8"/>
  <c r="AJ377" i="8"/>
  <c r="AJ261" i="8"/>
  <c r="AJ400" i="8"/>
  <c r="AJ160" i="8"/>
  <c r="AJ366" i="8"/>
  <c r="AJ590" i="8"/>
  <c r="AJ127" i="8"/>
  <c r="AJ320" i="8"/>
  <c r="AJ184" i="8"/>
  <c r="AJ274" i="8"/>
  <c r="AJ359" i="8"/>
  <c r="AJ360" i="8"/>
  <c r="AJ340" i="8"/>
  <c r="AJ235" i="8"/>
  <c r="AJ376" i="8"/>
  <c r="AJ378" i="8"/>
  <c r="AJ626" i="8"/>
  <c r="AJ222" i="8"/>
  <c r="U15" i="8" l="1"/>
  <c r="V15" i="8"/>
  <c r="W15" i="8"/>
  <c r="X15" i="8"/>
  <c r="Y15" i="8"/>
  <c r="Z15" i="8"/>
  <c r="AA15" i="8"/>
  <c r="U16" i="8"/>
  <c r="V16" i="8"/>
  <c r="W16" i="8"/>
  <c r="X16" i="8"/>
  <c r="Y16" i="8"/>
  <c r="Z16" i="8"/>
  <c r="AA16" i="8"/>
  <c r="U17" i="8"/>
  <c r="V17" i="8"/>
  <c r="W17" i="8"/>
  <c r="X17" i="8"/>
  <c r="Y17" i="8"/>
  <c r="Z17" i="8"/>
  <c r="AA17" i="8"/>
  <c r="U18" i="8"/>
  <c r="V18" i="8"/>
  <c r="W18" i="8"/>
  <c r="X18" i="8"/>
  <c r="Y18" i="8"/>
  <c r="Z18" i="8"/>
  <c r="AA18" i="8"/>
  <c r="U19" i="8"/>
  <c r="V19" i="8"/>
  <c r="W19" i="8"/>
  <c r="X19" i="8"/>
  <c r="Y19" i="8"/>
  <c r="Z19" i="8"/>
  <c r="AA19" i="8"/>
  <c r="U20" i="8"/>
  <c r="V20" i="8"/>
  <c r="W20" i="8"/>
  <c r="X20" i="8"/>
  <c r="Y20" i="8"/>
  <c r="Z20" i="8"/>
  <c r="AA20" i="8"/>
  <c r="U21" i="8"/>
  <c r="V21" i="8"/>
  <c r="W21" i="8"/>
  <c r="X21" i="8"/>
  <c r="Y21" i="8"/>
  <c r="Z21" i="8"/>
  <c r="AA21" i="8"/>
  <c r="U22" i="8"/>
  <c r="V22" i="8"/>
  <c r="W22" i="8"/>
  <c r="X22" i="8"/>
  <c r="Y22" i="8"/>
  <c r="Z22" i="8"/>
  <c r="AA22" i="8"/>
  <c r="U23" i="8"/>
  <c r="V23" i="8"/>
  <c r="W23" i="8"/>
  <c r="X23" i="8"/>
  <c r="Y23" i="8"/>
  <c r="Z23" i="8"/>
  <c r="AA23" i="8"/>
  <c r="U24" i="8"/>
  <c r="V24" i="8"/>
  <c r="W24" i="8"/>
  <c r="X24" i="8"/>
  <c r="Y24" i="8"/>
  <c r="Z24" i="8"/>
  <c r="AA24" i="8"/>
  <c r="U25" i="8"/>
  <c r="V25" i="8"/>
  <c r="W25" i="8"/>
  <c r="X25" i="8"/>
  <c r="Y25" i="8"/>
  <c r="Z25" i="8"/>
  <c r="AA25" i="8"/>
  <c r="U26" i="8"/>
  <c r="V26" i="8"/>
  <c r="W26" i="8"/>
  <c r="X26" i="8"/>
  <c r="Y26" i="8"/>
  <c r="Z26" i="8"/>
  <c r="AA26" i="8"/>
  <c r="U27" i="8"/>
  <c r="V27" i="8"/>
  <c r="W27" i="8"/>
  <c r="X27" i="8"/>
  <c r="Y27" i="8"/>
  <c r="Z27" i="8"/>
  <c r="AA27" i="8"/>
  <c r="U28" i="8"/>
  <c r="V28" i="8"/>
  <c r="W28" i="8"/>
  <c r="X28" i="8"/>
  <c r="Y28" i="8"/>
  <c r="Z28" i="8"/>
  <c r="AA28" i="8"/>
  <c r="U29" i="8"/>
  <c r="V29" i="8"/>
  <c r="W29" i="8"/>
  <c r="X29" i="8"/>
  <c r="Y29" i="8"/>
  <c r="Z29" i="8"/>
  <c r="AA29" i="8"/>
  <c r="U30" i="8"/>
  <c r="V30" i="8"/>
  <c r="W30" i="8"/>
  <c r="X30" i="8"/>
  <c r="Y30" i="8"/>
  <c r="Z30" i="8"/>
  <c r="AA30" i="8"/>
  <c r="U31" i="8"/>
  <c r="V31" i="8"/>
  <c r="W31" i="8"/>
  <c r="X31" i="8"/>
  <c r="Y31" i="8"/>
  <c r="Z31" i="8"/>
  <c r="AA31" i="8"/>
  <c r="U32" i="8"/>
  <c r="V32" i="8"/>
  <c r="W32" i="8"/>
  <c r="X32" i="8"/>
  <c r="Y32" i="8"/>
  <c r="Z32" i="8"/>
  <c r="AA32" i="8"/>
  <c r="U33" i="8"/>
  <c r="V33" i="8"/>
  <c r="W33" i="8"/>
  <c r="X33" i="8"/>
  <c r="Y33" i="8"/>
  <c r="Z33" i="8"/>
  <c r="AA33" i="8"/>
  <c r="U34" i="8"/>
  <c r="V34" i="8"/>
  <c r="W34" i="8"/>
  <c r="X34" i="8"/>
  <c r="Y34" i="8"/>
  <c r="Z34" i="8"/>
  <c r="AA34" i="8"/>
  <c r="U35" i="8"/>
  <c r="V35" i="8"/>
  <c r="W35" i="8"/>
  <c r="X35" i="8"/>
  <c r="Y35" i="8"/>
  <c r="Z35" i="8"/>
  <c r="AA35" i="8"/>
  <c r="U36" i="8"/>
  <c r="V36" i="8"/>
  <c r="W36" i="8"/>
  <c r="X36" i="8"/>
  <c r="Y36" i="8"/>
  <c r="Z36" i="8"/>
  <c r="AA36" i="8"/>
  <c r="U37" i="8"/>
  <c r="V37" i="8"/>
  <c r="W37" i="8"/>
  <c r="X37" i="8"/>
  <c r="Y37" i="8"/>
  <c r="Z37" i="8"/>
  <c r="AA37" i="8"/>
  <c r="U38" i="8"/>
  <c r="V38" i="8"/>
  <c r="W38" i="8"/>
  <c r="X38" i="8"/>
  <c r="Y38" i="8"/>
  <c r="Z38" i="8"/>
  <c r="AA38" i="8"/>
  <c r="U39" i="8"/>
  <c r="V39" i="8"/>
  <c r="W39" i="8"/>
  <c r="X39" i="8"/>
  <c r="Y39" i="8"/>
  <c r="Z39" i="8"/>
  <c r="AA39" i="8"/>
  <c r="U40" i="8"/>
  <c r="V40" i="8"/>
  <c r="W40" i="8"/>
  <c r="X40" i="8"/>
  <c r="Y40" i="8"/>
  <c r="Z40" i="8"/>
  <c r="AA40" i="8"/>
  <c r="U41" i="8"/>
  <c r="V41" i="8"/>
  <c r="W41" i="8"/>
  <c r="X41" i="8"/>
  <c r="Y41" i="8"/>
  <c r="Z41" i="8"/>
  <c r="AA41" i="8"/>
  <c r="U42" i="8"/>
  <c r="V42" i="8"/>
  <c r="W42" i="8"/>
  <c r="X42" i="8"/>
  <c r="Y42" i="8"/>
  <c r="Z42" i="8"/>
  <c r="AA42" i="8"/>
  <c r="U43" i="8"/>
  <c r="V43" i="8"/>
  <c r="W43" i="8"/>
  <c r="X43" i="8"/>
  <c r="Y43" i="8"/>
  <c r="Z43" i="8"/>
  <c r="AA43" i="8"/>
  <c r="U44" i="8"/>
  <c r="V44" i="8"/>
  <c r="W44" i="8"/>
  <c r="X44" i="8"/>
  <c r="Y44" i="8"/>
  <c r="Z44" i="8"/>
  <c r="AA44" i="8"/>
  <c r="U45" i="8"/>
  <c r="V45" i="8"/>
  <c r="W45" i="8"/>
  <c r="X45" i="8"/>
  <c r="Y45" i="8"/>
  <c r="Z45" i="8"/>
  <c r="AA45" i="8"/>
  <c r="U46" i="8"/>
  <c r="V46" i="8"/>
  <c r="W46" i="8"/>
  <c r="X46" i="8"/>
  <c r="Y46" i="8"/>
  <c r="Z46" i="8"/>
  <c r="AA46" i="8"/>
  <c r="U47" i="8"/>
  <c r="V47" i="8"/>
  <c r="W47" i="8"/>
  <c r="X47" i="8"/>
  <c r="Y47" i="8"/>
  <c r="Z47" i="8"/>
  <c r="AA47" i="8"/>
  <c r="U48" i="8"/>
  <c r="V48" i="8"/>
  <c r="W48" i="8"/>
  <c r="X48" i="8"/>
  <c r="Y48" i="8"/>
  <c r="Z48" i="8"/>
  <c r="AA48" i="8"/>
  <c r="U49" i="8"/>
  <c r="V49" i="8"/>
  <c r="W49" i="8"/>
  <c r="X49" i="8"/>
  <c r="Y49" i="8"/>
  <c r="Z49" i="8"/>
  <c r="AA49" i="8"/>
  <c r="U50" i="8"/>
  <c r="V50" i="8"/>
  <c r="W50" i="8"/>
  <c r="X50" i="8"/>
  <c r="Y50" i="8"/>
  <c r="Z50" i="8"/>
  <c r="AA50" i="8"/>
  <c r="U51" i="8"/>
  <c r="V51" i="8"/>
  <c r="W51" i="8"/>
  <c r="X51" i="8"/>
  <c r="Y51" i="8"/>
  <c r="Z51" i="8"/>
  <c r="AA51" i="8"/>
  <c r="U52" i="8"/>
  <c r="V52" i="8"/>
  <c r="W52" i="8"/>
  <c r="X52" i="8"/>
  <c r="Y52" i="8"/>
  <c r="Z52" i="8"/>
  <c r="AA52" i="8"/>
  <c r="U53" i="8"/>
  <c r="V53" i="8"/>
  <c r="W53" i="8"/>
  <c r="X53" i="8"/>
  <c r="Y53" i="8"/>
  <c r="Z53" i="8"/>
  <c r="AA53" i="8"/>
  <c r="U54" i="8"/>
  <c r="V54" i="8"/>
  <c r="W54" i="8"/>
  <c r="X54" i="8"/>
  <c r="Y54" i="8"/>
  <c r="Z54" i="8"/>
  <c r="AA54" i="8"/>
  <c r="U14" i="8"/>
  <c r="AA14" i="8"/>
  <c r="Z14" i="8"/>
  <c r="Y14" i="8"/>
  <c r="X14" i="8"/>
  <c r="W14" i="8"/>
  <c r="V14" i="8"/>
  <c r="AP35" i="8" l="1"/>
  <c r="AP19" i="8"/>
  <c r="AP42" i="8"/>
  <c r="AP26" i="8"/>
  <c r="AP14" i="8"/>
  <c r="AP28" i="8"/>
  <c r="AP37" i="8"/>
  <c r="AP21" i="8"/>
  <c r="AP51" i="8"/>
  <c r="AP53" i="8"/>
  <c r="AP46" i="8"/>
  <c r="AP30" i="8"/>
  <c r="AP44" i="8"/>
  <c r="AP39" i="8"/>
  <c r="AP23" i="8"/>
  <c r="AP32" i="8"/>
  <c r="AP16" i="8"/>
  <c r="AP48" i="8"/>
  <c r="AP41" i="8"/>
  <c r="AP25" i="8"/>
  <c r="AP18" i="8"/>
  <c r="AP43" i="8"/>
  <c r="AP27" i="8"/>
  <c r="AP52" i="8"/>
  <c r="AP45" i="8"/>
  <c r="AP29" i="8"/>
  <c r="AP50" i="8"/>
  <c r="AP54" i="8"/>
  <c r="AP38" i="8"/>
  <c r="AP22" i="8"/>
  <c r="AP36" i="8"/>
  <c r="AP47" i="8"/>
  <c r="AP31" i="8"/>
  <c r="AP15" i="8"/>
  <c r="AP34" i="8"/>
  <c r="AP40" i="8"/>
  <c r="AP24" i="8"/>
  <c r="AP20" i="8"/>
  <c r="AP49" i="8"/>
  <c r="AP33" i="8"/>
  <c r="AP17" i="8"/>
  <c r="AB18" i="8"/>
  <c r="AC18" i="8" s="1"/>
  <c r="AM18" i="8" s="1"/>
  <c r="AB21" i="8"/>
  <c r="AC21" i="8" s="1"/>
  <c r="AR21" i="8" s="1"/>
  <c r="AB15" i="8"/>
  <c r="AC15" i="8" s="1"/>
  <c r="AR15" i="8" s="1"/>
  <c r="AB14" i="8"/>
  <c r="AC14" i="8" s="1"/>
  <c r="AR14" i="8" s="1"/>
  <c r="AB52" i="8"/>
  <c r="AC52" i="8" s="1"/>
  <c r="AR52" i="8" s="1"/>
  <c r="AB42" i="8"/>
  <c r="AC42" i="8" s="1"/>
  <c r="AM42" i="8" s="1"/>
  <c r="AB36" i="8"/>
  <c r="AC36" i="8" s="1"/>
  <c r="AN36" i="8" s="1"/>
  <c r="AB20" i="8"/>
  <c r="AC20" i="8" s="1"/>
  <c r="AM20" i="8" s="1"/>
  <c r="AB26" i="8"/>
  <c r="AC26" i="8" s="1"/>
  <c r="AN26" i="8" s="1"/>
  <c r="AB35" i="8"/>
  <c r="AC35" i="8" s="1"/>
  <c r="AQ35" i="8" s="1"/>
  <c r="AB37" i="8"/>
  <c r="AC37" i="8" s="1"/>
  <c r="AM37" i="8" s="1"/>
  <c r="AB54" i="8"/>
  <c r="AC54" i="8" s="1"/>
  <c r="AQ54" i="8" s="1"/>
  <c r="AB22" i="8"/>
  <c r="AC22" i="8" s="1"/>
  <c r="AN22" i="8" s="1"/>
  <c r="AB40" i="8"/>
  <c r="AC40" i="8" s="1"/>
  <c r="AN40" i="8" s="1"/>
  <c r="AB49" i="8"/>
  <c r="AC49" i="8" s="1"/>
  <c r="AR49" i="8" s="1"/>
  <c r="AB47" i="8"/>
  <c r="AC47" i="8" s="1"/>
  <c r="AO47" i="8" s="1"/>
  <c r="AB17" i="8"/>
  <c r="AC17" i="8" s="1"/>
  <c r="AN17" i="8" s="1"/>
  <c r="AB19" i="8"/>
  <c r="AC19" i="8" s="1"/>
  <c r="AQ19" i="8" s="1"/>
  <c r="AB45" i="8"/>
  <c r="AC45" i="8" s="1"/>
  <c r="AO45" i="8" s="1"/>
  <c r="AB24" i="8"/>
  <c r="AC24" i="8" s="1"/>
  <c r="AQ24" i="8" s="1"/>
  <c r="AE40" i="8"/>
  <c r="AB30" i="8"/>
  <c r="AC30" i="8" s="1"/>
  <c r="AO30" i="8" s="1"/>
  <c r="AB34" i="8"/>
  <c r="AC34" i="8" s="1"/>
  <c r="AN34" i="8" s="1"/>
  <c r="AB27" i="8"/>
  <c r="AC27" i="8" s="1"/>
  <c r="AM27" i="8" s="1"/>
  <c r="AB28" i="8"/>
  <c r="AC28" i="8" s="1"/>
  <c r="AM28" i="8" s="1"/>
  <c r="AE22" i="8"/>
  <c r="AB39" i="8"/>
  <c r="AC39" i="8" s="1"/>
  <c r="AO39" i="8" s="1"/>
  <c r="AB41" i="8"/>
  <c r="AC41" i="8" s="1"/>
  <c r="AM41" i="8" s="1"/>
  <c r="AE52" i="8"/>
  <c r="AB29" i="8"/>
  <c r="AC29" i="8" s="1"/>
  <c r="AM29" i="8" s="1"/>
  <c r="AB31" i="8"/>
  <c r="AC31" i="8" s="1"/>
  <c r="AQ31" i="8" s="1"/>
  <c r="AB44" i="8"/>
  <c r="AC44" i="8" s="1"/>
  <c r="AR44" i="8" s="1"/>
  <c r="AB51" i="8"/>
  <c r="AC51" i="8" s="1"/>
  <c r="AM51" i="8" s="1"/>
  <c r="AB53" i="8"/>
  <c r="AC53" i="8" s="1"/>
  <c r="AO53" i="8" s="1"/>
  <c r="AB46" i="8"/>
  <c r="AC46" i="8" s="1"/>
  <c r="AM46" i="8" s="1"/>
  <c r="AB33" i="8"/>
  <c r="AC33" i="8" s="1"/>
  <c r="AQ33" i="8" s="1"/>
  <c r="AE37" i="8"/>
  <c r="AE21" i="8"/>
  <c r="AE49" i="8"/>
  <c r="AE38" i="8"/>
  <c r="AE31" i="8"/>
  <c r="AE45" i="8"/>
  <c r="AE39" i="8"/>
  <c r="AE19" i="8"/>
  <c r="AE35" i="8"/>
  <c r="AE17" i="8"/>
  <c r="AE51" i="8"/>
  <c r="AE33" i="8"/>
  <c r="AE14" i="8"/>
  <c r="AE41" i="8"/>
  <c r="AE15" i="8"/>
  <c r="AE47" i="8"/>
  <c r="AE50" i="8"/>
  <c r="AE53" i="8"/>
  <c r="AE16" i="8"/>
  <c r="AE36" i="8"/>
  <c r="AE54" i="8"/>
  <c r="AE48" i="8"/>
  <c r="AE46" i="8"/>
  <c r="AE42" i="8"/>
  <c r="AB23" i="8"/>
  <c r="AC23" i="8" s="1"/>
  <c r="AM23" i="8" s="1"/>
  <c r="AB43" i="8"/>
  <c r="AC43" i="8" s="1"/>
  <c r="AO43" i="8" s="1"/>
  <c r="AE44" i="8"/>
  <c r="AE18" i="8"/>
  <c r="AB50" i="8"/>
  <c r="AC50" i="8" s="1"/>
  <c r="AM50" i="8" s="1"/>
  <c r="AE28" i="8"/>
  <c r="AE26" i="8"/>
  <c r="AB16" i="8"/>
  <c r="AC16" i="8" s="1"/>
  <c r="AQ16" i="8" s="1"/>
  <c r="AE34" i="8"/>
  <c r="AE24" i="8"/>
  <c r="AB48" i="8"/>
  <c r="AC48" i="8" s="1"/>
  <c r="AM48" i="8" s="1"/>
  <c r="AB38" i="8"/>
  <c r="AC38" i="8" s="1"/>
  <c r="AO38" i="8" s="1"/>
  <c r="AE43" i="8"/>
  <c r="AE32" i="8"/>
  <c r="AE30" i="8"/>
  <c r="AB25" i="8"/>
  <c r="AC25" i="8" s="1"/>
  <c r="AN25" i="8" s="1"/>
  <c r="AE20" i="8"/>
  <c r="AB32" i="8"/>
  <c r="AC32" i="8" s="1"/>
  <c r="AM32" i="8" s="1"/>
  <c r="AE29" i="8"/>
  <c r="AE27" i="8"/>
  <c r="AE25" i="8"/>
  <c r="AE23" i="8"/>
  <c r="AQ49" i="8" l="1"/>
  <c r="AR20" i="8"/>
  <c r="AR26" i="8"/>
  <c r="AQ26" i="8"/>
  <c r="AQ25" i="8"/>
  <c r="AQ29" i="8"/>
  <c r="AQ20" i="8"/>
  <c r="AQ36" i="8"/>
  <c r="AQ41" i="8"/>
  <c r="AR36" i="8"/>
  <c r="AR42" i="8"/>
  <c r="AR27" i="8"/>
  <c r="AQ42" i="8"/>
  <c r="AM38" i="8"/>
  <c r="AR24" i="8"/>
  <c r="AR16" i="8"/>
  <c r="AR33" i="8"/>
  <c r="AR54" i="8"/>
  <c r="AQ44" i="8"/>
  <c r="AQ52" i="8"/>
  <c r="AQ23" i="8"/>
  <c r="AN24" i="8"/>
  <c r="AQ47" i="8"/>
  <c r="AR30" i="8"/>
  <c r="AR47" i="8"/>
  <c r="AR51" i="8"/>
  <c r="AR43" i="8"/>
  <c r="AQ51" i="8"/>
  <c r="AQ18" i="8"/>
  <c r="AQ30" i="8"/>
  <c r="AR22" i="8"/>
  <c r="AQ15" i="8"/>
  <c r="AR34" i="8"/>
  <c r="AR32" i="8"/>
  <c r="AR46" i="8"/>
  <c r="AQ22" i="8"/>
  <c r="AQ34" i="8"/>
  <c r="AQ32" i="8"/>
  <c r="AQ46" i="8"/>
  <c r="AR28" i="8"/>
  <c r="AR38" i="8"/>
  <c r="AR31" i="8"/>
  <c r="AR50" i="8"/>
  <c r="AR48" i="8"/>
  <c r="AR19" i="8"/>
  <c r="AQ28" i="8"/>
  <c r="AR18" i="8"/>
  <c r="AQ38" i="8"/>
  <c r="AQ50" i="8"/>
  <c r="AQ48" i="8"/>
  <c r="AR35" i="8"/>
  <c r="AQ21" i="8"/>
  <c r="AQ27" i="8"/>
  <c r="AQ43" i="8"/>
  <c r="AR25" i="8"/>
  <c r="AR29" i="8"/>
  <c r="AR41" i="8"/>
  <c r="AR23" i="8"/>
  <c r="AR37" i="8"/>
  <c r="AQ37" i="8"/>
  <c r="AQ17" i="8"/>
  <c r="AR40" i="8"/>
  <c r="AQ45" i="8"/>
  <c r="AQ14" i="8"/>
  <c r="AQ39" i="8"/>
  <c r="AQ53" i="8"/>
  <c r="AR17" i="8"/>
  <c r="AQ40" i="8"/>
  <c r="AR45" i="8"/>
  <c r="AR39" i="8"/>
  <c r="AR53" i="8"/>
  <c r="AM36" i="8"/>
  <c r="AN42" i="8"/>
  <c r="AN47" i="8"/>
  <c r="AN46" i="8"/>
  <c r="AN38" i="8"/>
  <c r="AM34" i="8"/>
  <c r="AM26" i="8"/>
  <c r="AN50" i="8"/>
  <c r="AN39" i="8"/>
  <c r="AN30" i="8"/>
  <c r="AM47" i="8"/>
  <c r="AN45" i="8"/>
  <c r="AM45" i="8"/>
  <c r="AD16" i="8"/>
  <c r="AO16" i="8"/>
  <c r="AD33" i="8"/>
  <c r="AO33" i="8"/>
  <c r="AD24" i="8"/>
  <c r="AO24" i="8"/>
  <c r="AF14" i="8"/>
  <c r="AI14" i="8" s="1"/>
  <c r="AO14" i="8"/>
  <c r="AM14" i="8"/>
  <c r="AM43" i="8"/>
  <c r="AF46" i="8"/>
  <c r="AG46" i="8" s="1"/>
  <c r="AK46" i="8" s="1"/>
  <c r="AO46" i="8"/>
  <c r="AD15" i="8"/>
  <c r="AO15" i="8"/>
  <c r="AN18" i="8"/>
  <c r="AN32" i="8"/>
  <c r="AN53" i="8"/>
  <c r="AN14" i="8"/>
  <c r="AD19" i="8"/>
  <c r="AO19" i="8"/>
  <c r="AD21" i="8"/>
  <c r="AO21" i="8"/>
  <c r="AM24" i="8"/>
  <c r="AN29" i="8"/>
  <c r="AN23" i="8"/>
  <c r="AM53" i="8"/>
  <c r="AD52" i="8"/>
  <c r="AO52" i="8"/>
  <c r="AF50" i="8"/>
  <c r="AI50" i="8" s="1"/>
  <c r="AO50" i="8"/>
  <c r="AF51" i="8"/>
  <c r="AH51" i="8" s="1"/>
  <c r="AO51" i="8"/>
  <c r="AD17" i="8"/>
  <c r="AO17" i="8"/>
  <c r="AD18" i="8"/>
  <c r="AO18" i="8"/>
  <c r="AM40" i="8"/>
  <c r="AM25" i="8"/>
  <c r="AF44" i="8"/>
  <c r="AH44" i="8" s="1"/>
  <c r="AO44" i="8"/>
  <c r="AM17" i="8"/>
  <c r="AN51" i="8"/>
  <c r="AF49" i="8"/>
  <c r="AH49" i="8" s="1"/>
  <c r="AO49" i="8"/>
  <c r="AD22" i="8"/>
  <c r="AO22" i="8"/>
  <c r="AM22" i="8"/>
  <c r="AN41" i="8"/>
  <c r="AM39" i="8"/>
  <c r="AN21" i="8"/>
  <c r="AD31" i="8"/>
  <c r="AO31" i="8"/>
  <c r="AF54" i="8"/>
  <c r="AI54" i="8" s="1"/>
  <c r="AO54" i="8"/>
  <c r="AN33" i="8"/>
  <c r="AN52" i="8"/>
  <c r="AM21" i="8"/>
  <c r="AF32" i="8"/>
  <c r="AH32" i="8" s="1"/>
  <c r="AO32" i="8"/>
  <c r="AM33" i="8"/>
  <c r="AM15" i="8"/>
  <c r="AM52" i="8"/>
  <c r="AN44" i="8"/>
  <c r="AN19" i="8"/>
  <c r="AF41" i="8"/>
  <c r="AH41" i="8" s="1"/>
  <c r="AO41" i="8"/>
  <c r="AF35" i="8"/>
  <c r="AG35" i="8" s="1"/>
  <c r="AK35" i="8" s="1"/>
  <c r="AO35" i="8"/>
  <c r="AM49" i="8"/>
  <c r="AN48" i="8"/>
  <c r="AM44" i="8"/>
  <c r="AM19" i="8"/>
  <c r="AF25" i="8"/>
  <c r="AI25" i="8" s="1"/>
  <c r="AO25" i="8"/>
  <c r="AD26" i="8"/>
  <c r="AO26" i="8"/>
  <c r="AN15" i="8"/>
  <c r="AN54" i="8"/>
  <c r="AN27" i="8"/>
  <c r="AN37" i="8"/>
  <c r="AD29" i="8"/>
  <c r="AO29" i="8"/>
  <c r="AF20" i="8"/>
  <c r="AI20" i="8" s="1"/>
  <c r="AO20" i="8"/>
  <c r="AD28" i="8"/>
  <c r="AO28" i="8"/>
  <c r="AN49" i="8"/>
  <c r="AF48" i="8"/>
  <c r="AH48" i="8" s="1"/>
  <c r="AO48" i="8"/>
  <c r="AF34" i="8"/>
  <c r="AH34" i="8" s="1"/>
  <c r="AO34" i="8"/>
  <c r="AF36" i="8"/>
  <c r="AI36" i="8" s="1"/>
  <c r="AO36" i="8"/>
  <c r="AM54" i="8"/>
  <c r="AN16" i="8"/>
  <c r="AM30" i="8"/>
  <c r="AN35" i="8"/>
  <c r="AF40" i="8"/>
  <c r="AH40" i="8" s="1"/>
  <c r="AO40" i="8"/>
  <c r="AF23" i="8"/>
  <c r="AI23" i="8" s="1"/>
  <c r="AO23" i="8"/>
  <c r="AF37" i="8"/>
  <c r="AH37" i="8" s="1"/>
  <c r="AO37" i="8"/>
  <c r="AD27" i="8"/>
  <c r="AO27" i="8"/>
  <c r="AN31" i="8"/>
  <c r="AF42" i="8"/>
  <c r="AH42" i="8" s="1"/>
  <c r="AO42" i="8"/>
  <c r="AN20" i="8"/>
  <c r="AM31" i="8"/>
  <c r="AN43" i="8"/>
  <c r="AM16" i="8"/>
  <c r="AN28" i="8"/>
  <c r="AM35" i="8"/>
  <c r="AD36" i="8"/>
  <c r="AD49" i="8"/>
  <c r="AG54" i="8"/>
  <c r="AK54" i="8" s="1"/>
  <c r="AF26" i="8"/>
  <c r="AI26" i="8" s="1"/>
  <c r="AD40" i="8"/>
  <c r="AF22" i="8"/>
  <c r="AH22" i="8" s="1"/>
  <c r="AF45" i="8"/>
  <c r="AI45" i="8" s="1"/>
  <c r="AD45" i="8"/>
  <c r="AF30" i="8"/>
  <c r="AI30" i="8" s="1"/>
  <c r="AD30" i="8"/>
  <c r="AF31" i="8"/>
  <c r="AH31" i="8" s="1"/>
  <c r="AF24" i="8"/>
  <c r="AH24" i="8" s="1"/>
  <c r="AD41" i="8"/>
  <c r="AD14" i="8"/>
  <c r="AF39" i="8"/>
  <c r="AI39" i="8" s="1"/>
  <c r="AD39" i="8"/>
  <c r="AF47" i="8"/>
  <c r="AI47" i="8" s="1"/>
  <c r="AD47" i="8"/>
  <c r="AD37" i="8"/>
  <c r="AF52" i="8"/>
  <c r="AH52" i="8" s="1"/>
  <c r="AD35" i="8"/>
  <c r="AD46" i="8"/>
  <c r="AF53" i="8"/>
  <c r="AH53" i="8" s="1"/>
  <c r="AD53" i="8"/>
  <c r="AD20" i="8"/>
  <c r="AF33" i="8"/>
  <c r="AI33" i="8" s="1"/>
  <c r="AD51" i="8"/>
  <c r="AF15" i="8"/>
  <c r="AF16" i="8"/>
  <c r="AI16" i="8" s="1"/>
  <c r="AF19" i="8"/>
  <c r="AH19" i="8" s="1"/>
  <c r="AD25" i="8"/>
  <c r="AD23" i="8"/>
  <c r="AF28" i="8"/>
  <c r="AI28" i="8" s="1"/>
  <c r="AD44" i="8"/>
  <c r="AD42" i="8"/>
  <c r="AD34" i="8"/>
  <c r="AD50" i="8"/>
  <c r="AF17" i="8"/>
  <c r="AH17" i="8" s="1"/>
  <c r="AD54" i="8"/>
  <c r="AF29" i="8"/>
  <c r="AH29" i="8" s="1"/>
  <c r="AF43" i="8"/>
  <c r="AD43" i="8"/>
  <c r="AD32" i="8"/>
  <c r="AD48" i="8"/>
  <c r="AD38" i="8"/>
  <c r="AF38" i="8"/>
  <c r="AF18" i="8"/>
  <c r="AH18" i="8" s="1"/>
  <c r="AF21" i="8"/>
  <c r="AG21" i="8" s="1"/>
  <c r="AK21" i="8" s="1"/>
  <c r="AF27" i="8"/>
  <c r="R56" i="8"/>
  <c r="S56" i="8"/>
  <c r="T56" i="8"/>
  <c r="R57" i="8"/>
  <c r="S57" i="8"/>
  <c r="T57" i="8"/>
  <c r="R58" i="8"/>
  <c r="S58" i="8"/>
  <c r="T58" i="8"/>
  <c r="R59" i="8"/>
  <c r="S59" i="8"/>
  <c r="T59" i="8"/>
  <c r="R60" i="8"/>
  <c r="S60" i="8"/>
  <c r="T60" i="8"/>
  <c r="R61" i="8"/>
  <c r="S61" i="8"/>
  <c r="T61" i="8"/>
  <c r="R62" i="8"/>
  <c r="S62" i="8"/>
  <c r="T62" i="8"/>
  <c r="R63" i="8"/>
  <c r="S63" i="8"/>
  <c r="T63" i="8"/>
  <c r="R64" i="8"/>
  <c r="S64" i="8"/>
  <c r="T64" i="8"/>
  <c r="R65" i="8"/>
  <c r="S65" i="8"/>
  <c r="T65" i="8"/>
  <c r="R66" i="8"/>
  <c r="S66" i="8"/>
  <c r="T66" i="8"/>
  <c r="R67" i="8"/>
  <c r="S67" i="8"/>
  <c r="T67" i="8"/>
  <c r="R68" i="8"/>
  <c r="S68" i="8"/>
  <c r="T68" i="8"/>
  <c r="R69" i="8"/>
  <c r="S69" i="8"/>
  <c r="T69" i="8"/>
  <c r="R70" i="8"/>
  <c r="S70" i="8"/>
  <c r="T70" i="8"/>
  <c r="R71" i="8"/>
  <c r="S71" i="8"/>
  <c r="T71" i="8"/>
  <c r="R72" i="8"/>
  <c r="S72" i="8"/>
  <c r="T72" i="8"/>
  <c r="R73" i="8"/>
  <c r="S73" i="8"/>
  <c r="T73" i="8"/>
  <c r="R74" i="8"/>
  <c r="S74" i="8"/>
  <c r="T74" i="8"/>
  <c r="R75" i="8"/>
  <c r="S75" i="8"/>
  <c r="T75" i="8"/>
  <c r="R76" i="8"/>
  <c r="S76" i="8"/>
  <c r="T76" i="8"/>
  <c r="R77" i="8"/>
  <c r="S77" i="8"/>
  <c r="T77" i="8"/>
  <c r="R78" i="8"/>
  <c r="S78" i="8"/>
  <c r="T78" i="8"/>
  <c r="R93" i="8"/>
  <c r="S93" i="8"/>
  <c r="T93" i="8"/>
  <c r="R92" i="8"/>
  <c r="S92" i="8"/>
  <c r="T92" i="8"/>
  <c r="R91" i="8"/>
  <c r="S91" i="8"/>
  <c r="T91" i="8"/>
  <c r="R90" i="8"/>
  <c r="S90" i="8"/>
  <c r="T90" i="8"/>
  <c r="R89" i="8"/>
  <c r="S89" i="8"/>
  <c r="T89" i="8"/>
  <c r="R88" i="8"/>
  <c r="S88" i="8"/>
  <c r="T88" i="8"/>
  <c r="R87" i="8"/>
  <c r="S87" i="8"/>
  <c r="T87" i="8"/>
  <c r="R86" i="8"/>
  <c r="S86" i="8"/>
  <c r="T86" i="8"/>
  <c r="R85" i="8"/>
  <c r="S85" i="8"/>
  <c r="T85" i="8"/>
  <c r="R84" i="8"/>
  <c r="S84" i="8"/>
  <c r="T84" i="8"/>
  <c r="R83" i="8"/>
  <c r="S83" i="8"/>
  <c r="T83" i="8"/>
  <c r="R82" i="8"/>
  <c r="S82" i="8"/>
  <c r="T82" i="8"/>
  <c r="R81" i="8"/>
  <c r="S81" i="8"/>
  <c r="T81" i="8"/>
  <c r="R80" i="8"/>
  <c r="S80" i="8"/>
  <c r="T80" i="8"/>
  <c r="R95" i="8"/>
  <c r="S95" i="8"/>
  <c r="T95" i="8"/>
  <c r="R96" i="8"/>
  <c r="S96" i="8"/>
  <c r="T96" i="8"/>
  <c r="R97" i="8"/>
  <c r="S97" i="8"/>
  <c r="T97" i="8"/>
  <c r="R98" i="8"/>
  <c r="S98" i="8"/>
  <c r="T98" i="8"/>
  <c r="R99" i="8"/>
  <c r="S99" i="8"/>
  <c r="T99" i="8"/>
  <c r="R100" i="8"/>
  <c r="S100" i="8"/>
  <c r="T100" i="8"/>
  <c r="R101" i="8"/>
  <c r="S101" i="8"/>
  <c r="T101" i="8"/>
  <c r="R102" i="8"/>
  <c r="S102" i="8"/>
  <c r="T102" i="8"/>
  <c r="R103" i="8"/>
  <c r="S103" i="8"/>
  <c r="T103" i="8"/>
  <c r="R139" i="8"/>
  <c r="S139" i="8"/>
  <c r="T139" i="8"/>
  <c r="R138" i="8"/>
  <c r="S138" i="8"/>
  <c r="T138" i="8"/>
  <c r="R137" i="8"/>
  <c r="S137" i="8"/>
  <c r="T137" i="8"/>
  <c r="R136" i="8"/>
  <c r="S136" i="8"/>
  <c r="T136" i="8"/>
  <c r="R135" i="8"/>
  <c r="S135" i="8"/>
  <c r="T135" i="8"/>
  <c r="R134" i="8"/>
  <c r="S134" i="8"/>
  <c r="T134" i="8"/>
  <c r="R133" i="8"/>
  <c r="S133" i="8"/>
  <c r="T133" i="8"/>
  <c r="R132" i="8"/>
  <c r="S132" i="8"/>
  <c r="T132" i="8"/>
  <c r="R131" i="8"/>
  <c r="S131" i="8"/>
  <c r="T131" i="8"/>
  <c r="R130" i="8"/>
  <c r="S130" i="8"/>
  <c r="T130" i="8"/>
  <c r="R129" i="8"/>
  <c r="S129" i="8"/>
  <c r="T129" i="8"/>
  <c r="R128" i="8"/>
  <c r="S128" i="8"/>
  <c r="T128" i="8"/>
  <c r="R127" i="8"/>
  <c r="S127" i="8"/>
  <c r="T127" i="8"/>
  <c r="R126" i="8"/>
  <c r="S126" i="8"/>
  <c r="T126" i="8"/>
  <c r="R125" i="8"/>
  <c r="S125" i="8"/>
  <c r="T125" i="8"/>
  <c r="R124" i="8"/>
  <c r="S124" i="8"/>
  <c r="T124" i="8"/>
  <c r="R141" i="8"/>
  <c r="S141" i="8"/>
  <c r="T141" i="8"/>
  <c r="R142" i="8"/>
  <c r="S142" i="8"/>
  <c r="T142" i="8"/>
  <c r="R143" i="8"/>
  <c r="S143" i="8"/>
  <c r="T143" i="8"/>
  <c r="R144" i="8"/>
  <c r="S144" i="8"/>
  <c r="T144" i="8"/>
  <c r="R145" i="8"/>
  <c r="S145" i="8"/>
  <c r="T145" i="8"/>
  <c r="R146" i="8"/>
  <c r="S146" i="8"/>
  <c r="T146" i="8"/>
  <c r="R147" i="8"/>
  <c r="S147" i="8"/>
  <c r="T147" i="8"/>
  <c r="R148" i="8"/>
  <c r="S148" i="8"/>
  <c r="T148" i="8"/>
  <c r="R149" i="8"/>
  <c r="S149" i="8"/>
  <c r="T149" i="8"/>
  <c r="R150" i="8"/>
  <c r="S150" i="8"/>
  <c r="T150" i="8"/>
  <c r="R151" i="8"/>
  <c r="S151" i="8"/>
  <c r="T151" i="8"/>
  <c r="R152" i="8"/>
  <c r="S152" i="8"/>
  <c r="T152" i="8"/>
  <c r="R154" i="8"/>
  <c r="S154" i="8"/>
  <c r="T154" i="8"/>
  <c r="R155" i="8"/>
  <c r="S155" i="8"/>
  <c r="T155" i="8"/>
  <c r="R156" i="8"/>
  <c r="S156" i="8"/>
  <c r="T156" i="8"/>
  <c r="R157" i="8"/>
  <c r="S157" i="8"/>
  <c r="T157" i="8"/>
  <c r="R158" i="8"/>
  <c r="S158" i="8"/>
  <c r="T158" i="8"/>
  <c r="R159" i="8"/>
  <c r="S159" i="8"/>
  <c r="T159" i="8"/>
  <c r="R160" i="8"/>
  <c r="S160" i="8"/>
  <c r="T160" i="8"/>
  <c r="R161" i="8"/>
  <c r="S161" i="8"/>
  <c r="T161" i="8"/>
  <c r="R162" i="8"/>
  <c r="S162" i="8"/>
  <c r="T162" i="8"/>
  <c r="R163" i="8"/>
  <c r="S163" i="8"/>
  <c r="T163" i="8"/>
  <c r="R164" i="8"/>
  <c r="S164" i="8"/>
  <c r="T164" i="8"/>
  <c r="R165" i="8"/>
  <c r="S165" i="8"/>
  <c r="T165" i="8"/>
  <c r="R166" i="8"/>
  <c r="S166" i="8"/>
  <c r="T166" i="8"/>
  <c r="R167" i="8"/>
  <c r="S167" i="8"/>
  <c r="T167" i="8"/>
  <c r="R168" i="8"/>
  <c r="S168" i="8"/>
  <c r="T168" i="8"/>
  <c r="R169" i="8"/>
  <c r="S169" i="8"/>
  <c r="T169" i="8"/>
  <c r="R170" i="8"/>
  <c r="S170" i="8"/>
  <c r="T170" i="8"/>
  <c r="R171" i="8"/>
  <c r="S171" i="8"/>
  <c r="T171" i="8"/>
  <c r="R172" i="8"/>
  <c r="S172" i="8"/>
  <c r="T172" i="8"/>
  <c r="R173" i="8"/>
  <c r="S173" i="8"/>
  <c r="T173" i="8"/>
  <c r="R174" i="8"/>
  <c r="S174" i="8"/>
  <c r="T174" i="8"/>
  <c r="R175" i="8"/>
  <c r="S175" i="8"/>
  <c r="T175" i="8"/>
  <c r="R176" i="8"/>
  <c r="S176" i="8"/>
  <c r="T176" i="8"/>
  <c r="R177" i="8"/>
  <c r="S177" i="8"/>
  <c r="T177" i="8"/>
  <c r="R178" i="8"/>
  <c r="S178" i="8"/>
  <c r="T178" i="8"/>
  <c r="R179" i="8"/>
  <c r="S179" i="8"/>
  <c r="T179" i="8"/>
  <c r="R180" i="8"/>
  <c r="S180" i="8"/>
  <c r="T180" i="8"/>
  <c r="R181" i="8"/>
  <c r="S181" i="8"/>
  <c r="T181" i="8"/>
  <c r="R182" i="8"/>
  <c r="S182" i="8"/>
  <c r="T182" i="8"/>
  <c r="R183" i="8"/>
  <c r="S183" i="8"/>
  <c r="T183" i="8"/>
  <c r="R184" i="8"/>
  <c r="S184" i="8"/>
  <c r="T184" i="8"/>
  <c r="R185" i="8"/>
  <c r="S185" i="8"/>
  <c r="T185" i="8"/>
  <c r="R186" i="8"/>
  <c r="S186" i="8"/>
  <c r="T186" i="8"/>
  <c r="R187" i="8"/>
  <c r="S187" i="8"/>
  <c r="T187" i="8"/>
  <c r="R188" i="8"/>
  <c r="S188" i="8"/>
  <c r="T188" i="8"/>
  <c r="R189" i="8"/>
  <c r="S189" i="8"/>
  <c r="T189" i="8"/>
  <c r="R190" i="8"/>
  <c r="S190" i="8"/>
  <c r="T190" i="8"/>
  <c r="R191" i="8"/>
  <c r="S191" i="8"/>
  <c r="T191" i="8"/>
  <c r="R192" i="8"/>
  <c r="S192" i="8"/>
  <c r="T192" i="8"/>
  <c r="R193" i="8"/>
  <c r="S193" i="8"/>
  <c r="T193" i="8"/>
  <c r="R194" i="8"/>
  <c r="S194" i="8"/>
  <c r="T194" i="8"/>
  <c r="R195" i="8"/>
  <c r="S195" i="8"/>
  <c r="T195" i="8"/>
  <c r="R196" i="8"/>
  <c r="S196" i="8"/>
  <c r="T196" i="8"/>
  <c r="R197" i="8"/>
  <c r="S197" i="8"/>
  <c r="T197" i="8"/>
  <c r="R198" i="8"/>
  <c r="S198" i="8"/>
  <c r="T198" i="8"/>
  <c r="R199" i="8"/>
  <c r="S199" i="8"/>
  <c r="T199" i="8"/>
  <c r="R200" i="8"/>
  <c r="S200" i="8"/>
  <c r="T200" i="8"/>
  <c r="R201" i="8"/>
  <c r="S201" i="8"/>
  <c r="T201" i="8"/>
  <c r="R202" i="8"/>
  <c r="S202" i="8"/>
  <c r="T202" i="8"/>
  <c r="R203" i="8"/>
  <c r="S203" i="8"/>
  <c r="T203" i="8"/>
  <c r="R204" i="8"/>
  <c r="S204" i="8"/>
  <c r="T204" i="8"/>
  <c r="R205" i="8"/>
  <c r="S205" i="8"/>
  <c r="T205" i="8"/>
  <c r="R206" i="8"/>
  <c r="S206" i="8"/>
  <c r="T206" i="8"/>
  <c r="R207" i="8"/>
  <c r="S207" i="8"/>
  <c r="T207" i="8"/>
  <c r="R208" i="8"/>
  <c r="S208" i="8"/>
  <c r="T208" i="8"/>
  <c r="R209" i="8"/>
  <c r="S209" i="8"/>
  <c r="T209" i="8"/>
  <c r="R210" i="8"/>
  <c r="S210" i="8"/>
  <c r="T210" i="8"/>
  <c r="R211" i="8"/>
  <c r="S211" i="8"/>
  <c r="T211" i="8"/>
  <c r="R212" i="8"/>
  <c r="S212" i="8"/>
  <c r="T212" i="8"/>
  <c r="R213" i="8"/>
  <c r="S213" i="8"/>
  <c r="T213" i="8"/>
  <c r="R214" i="8"/>
  <c r="S214" i="8"/>
  <c r="T214" i="8"/>
  <c r="R215" i="8"/>
  <c r="S215" i="8"/>
  <c r="T215" i="8"/>
  <c r="R216" i="8"/>
  <c r="S216" i="8"/>
  <c r="T216" i="8"/>
  <c r="R217" i="8"/>
  <c r="S217" i="8"/>
  <c r="T217" i="8"/>
  <c r="R218" i="8"/>
  <c r="S218" i="8"/>
  <c r="T218" i="8"/>
  <c r="R219" i="8"/>
  <c r="S219" i="8"/>
  <c r="T219" i="8"/>
  <c r="R220" i="8"/>
  <c r="S220" i="8"/>
  <c r="T220" i="8"/>
  <c r="R221" i="8"/>
  <c r="S221" i="8"/>
  <c r="T221" i="8"/>
  <c r="R222" i="8"/>
  <c r="S222" i="8"/>
  <c r="T222" i="8"/>
  <c r="R223" i="8"/>
  <c r="S223" i="8"/>
  <c r="T223" i="8"/>
  <c r="R224" i="8"/>
  <c r="S224" i="8"/>
  <c r="T224" i="8"/>
  <c r="R225" i="8"/>
  <c r="S225" i="8"/>
  <c r="T225" i="8"/>
  <c r="R226" i="8"/>
  <c r="S226" i="8"/>
  <c r="T226" i="8"/>
  <c r="R227" i="8"/>
  <c r="S227" i="8"/>
  <c r="T227" i="8"/>
  <c r="R228" i="8"/>
  <c r="S228" i="8"/>
  <c r="T228" i="8"/>
  <c r="R229" i="8"/>
  <c r="S229" i="8"/>
  <c r="T229" i="8"/>
  <c r="R230" i="8"/>
  <c r="S230" i="8"/>
  <c r="T230" i="8"/>
  <c r="R231" i="8"/>
  <c r="S231" i="8"/>
  <c r="T231" i="8"/>
  <c r="R232" i="8"/>
  <c r="S232" i="8"/>
  <c r="T232" i="8"/>
  <c r="R233" i="8"/>
  <c r="S233" i="8"/>
  <c r="T233" i="8"/>
  <c r="R234" i="8"/>
  <c r="S234" i="8"/>
  <c r="T234" i="8"/>
  <c r="R235" i="8"/>
  <c r="S235" i="8"/>
  <c r="T235" i="8"/>
  <c r="R236" i="8"/>
  <c r="S236" i="8"/>
  <c r="T236" i="8"/>
  <c r="R237" i="8"/>
  <c r="S237" i="8"/>
  <c r="T237" i="8"/>
  <c r="R238" i="8"/>
  <c r="S238" i="8"/>
  <c r="T238" i="8"/>
  <c r="R239" i="8"/>
  <c r="S239" i="8"/>
  <c r="T239" i="8"/>
  <c r="R240" i="8"/>
  <c r="S240" i="8"/>
  <c r="T240" i="8"/>
  <c r="R241" i="8"/>
  <c r="S241" i="8"/>
  <c r="T241" i="8"/>
  <c r="R242" i="8"/>
  <c r="S242" i="8"/>
  <c r="T242" i="8"/>
  <c r="R243" i="8"/>
  <c r="S243" i="8"/>
  <c r="T243" i="8"/>
  <c r="R244" i="8"/>
  <c r="S244" i="8"/>
  <c r="T244" i="8"/>
  <c r="R245" i="8"/>
  <c r="S245" i="8"/>
  <c r="T245" i="8"/>
  <c r="R246" i="8"/>
  <c r="S246" i="8"/>
  <c r="T246" i="8"/>
  <c r="R247" i="8"/>
  <c r="S247" i="8"/>
  <c r="T247" i="8"/>
  <c r="R248" i="8"/>
  <c r="S248" i="8"/>
  <c r="T248" i="8"/>
  <c r="R249" i="8"/>
  <c r="S249" i="8"/>
  <c r="T249" i="8"/>
  <c r="R250" i="8"/>
  <c r="S250" i="8"/>
  <c r="T250" i="8"/>
  <c r="R251" i="8"/>
  <c r="S251" i="8"/>
  <c r="T251" i="8"/>
  <c r="R252" i="8"/>
  <c r="S252" i="8"/>
  <c r="T252" i="8"/>
  <c r="R253" i="8"/>
  <c r="S253" i="8"/>
  <c r="T253" i="8"/>
  <c r="R254" i="8"/>
  <c r="S254" i="8"/>
  <c r="T254" i="8"/>
  <c r="R255" i="8"/>
  <c r="S255" i="8"/>
  <c r="T255" i="8"/>
  <c r="R256" i="8"/>
  <c r="S256" i="8"/>
  <c r="T256" i="8"/>
  <c r="R257" i="8"/>
  <c r="S257" i="8"/>
  <c r="T257" i="8"/>
  <c r="R258" i="8"/>
  <c r="S258" i="8"/>
  <c r="T258" i="8"/>
  <c r="R259" i="8"/>
  <c r="S259" i="8"/>
  <c r="T259" i="8"/>
  <c r="R260" i="8"/>
  <c r="S260" i="8"/>
  <c r="T260" i="8"/>
  <c r="R261" i="8"/>
  <c r="S261" i="8"/>
  <c r="T261" i="8"/>
  <c r="R262" i="8"/>
  <c r="S262" i="8"/>
  <c r="T262" i="8"/>
  <c r="R263" i="8"/>
  <c r="S263" i="8"/>
  <c r="T263" i="8"/>
  <c r="R264" i="8"/>
  <c r="S264" i="8"/>
  <c r="T264" i="8"/>
  <c r="R265" i="8"/>
  <c r="S265" i="8"/>
  <c r="T265" i="8"/>
  <c r="R266" i="8"/>
  <c r="S266" i="8"/>
  <c r="T266" i="8"/>
  <c r="R267" i="8"/>
  <c r="S267" i="8"/>
  <c r="T267" i="8"/>
  <c r="R268" i="8"/>
  <c r="S268" i="8"/>
  <c r="T268" i="8"/>
  <c r="R269" i="8"/>
  <c r="S269" i="8"/>
  <c r="T269" i="8"/>
  <c r="R270" i="8"/>
  <c r="S270" i="8"/>
  <c r="T270" i="8"/>
  <c r="R271" i="8"/>
  <c r="S271" i="8"/>
  <c r="T271" i="8"/>
  <c r="R272" i="8"/>
  <c r="S272" i="8"/>
  <c r="T272" i="8"/>
  <c r="R273" i="8"/>
  <c r="S273" i="8"/>
  <c r="T273" i="8"/>
  <c r="R274" i="8"/>
  <c r="S274" i="8"/>
  <c r="T274" i="8"/>
  <c r="R275" i="8"/>
  <c r="S275" i="8"/>
  <c r="T275" i="8"/>
  <c r="R276" i="8"/>
  <c r="S276" i="8"/>
  <c r="T276" i="8"/>
  <c r="R277" i="8"/>
  <c r="S277" i="8"/>
  <c r="T277" i="8"/>
  <c r="R278" i="8"/>
  <c r="S278" i="8"/>
  <c r="T278" i="8"/>
  <c r="R279" i="8"/>
  <c r="S279" i="8"/>
  <c r="T279" i="8"/>
  <c r="R280" i="8"/>
  <c r="S280" i="8"/>
  <c r="T280" i="8"/>
  <c r="R281" i="8"/>
  <c r="S281" i="8"/>
  <c r="T281" i="8"/>
  <c r="R282" i="8"/>
  <c r="S282" i="8"/>
  <c r="T282" i="8"/>
  <c r="R283" i="8"/>
  <c r="S283" i="8"/>
  <c r="T283" i="8"/>
  <c r="R284" i="8"/>
  <c r="S284" i="8"/>
  <c r="T284" i="8"/>
  <c r="R285" i="8"/>
  <c r="S285" i="8"/>
  <c r="T285" i="8"/>
  <c r="R286" i="8"/>
  <c r="S286" i="8"/>
  <c r="T286" i="8"/>
  <c r="R287" i="8"/>
  <c r="S287" i="8"/>
  <c r="T287" i="8"/>
  <c r="R320" i="8"/>
  <c r="S320" i="8"/>
  <c r="T320" i="8"/>
  <c r="R319" i="8"/>
  <c r="S319" i="8"/>
  <c r="T319" i="8"/>
  <c r="R318" i="8"/>
  <c r="S318" i="8"/>
  <c r="T318" i="8"/>
  <c r="R317" i="8"/>
  <c r="S317" i="8"/>
  <c r="T317" i="8"/>
  <c r="R316" i="8"/>
  <c r="S316" i="8"/>
  <c r="T316" i="8"/>
  <c r="R315" i="8"/>
  <c r="S315" i="8"/>
  <c r="T315" i="8"/>
  <c r="R314" i="8"/>
  <c r="S314" i="8"/>
  <c r="T314" i="8"/>
  <c r="R313" i="8"/>
  <c r="S313" i="8"/>
  <c r="T313" i="8"/>
  <c r="R312" i="8"/>
  <c r="S312" i="8"/>
  <c r="T312" i="8"/>
  <c r="R311" i="8"/>
  <c r="S311" i="8"/>
  <c r="T311" i="8"/>
  <c r="R310" i="8"/>
  <c r="S310" i="8"/>
  <c r="T310" i="8"/>
  <c r="R309" i="8"/>
  <c r="S309" i="8"/>
  <c r="T309" i="8"/>
  <c r="R308" i="8"/>
  <c r="S308" i="8"/>
  <c r="T308" i="8"/>
  <c r="R307" i="8"/>
  <c r="S307" i="8"/>
  <c r="T307" i="8"/>
  <c r="R306" i="8"/>
  <c r="S306" i="8"/>
  <c r="T306" i="8"/>
  <c r="R305" i="8"/>
  <c r="S305" i="8"/>
  <c r="T305" i="8"/>
  <c r="R304" i="8"/>
  <c r="S304" i="8"/>
  <c r="T304" i="8"/>
  <c r="R303" i="8"/>
  <c r="S303" i="8"/>
  <c r="T303" i="8"/>
  <c r="R302" i="8"/>
  <c r="S302" i="8"/>
  <c r="T302" i="8"/>
  <c r="R301" i="8"/>
  <c r="S301" i="8"/>
  <c r="T301" i="8"/>
  <c r="R300" i="8"/>
  <c r="S300" i="8"/>
  <c r="T300" i="8"/>
  <c r="R299" i="8"/>
  <c r="S299" i="8"/>
  <c r="T299" i="8"/>
  <c r="R298" i="8"/>
  <c r="S298" i="8"/>
  <c r="T298" i="8"/>
  <c r="R297" i="8"/>
  <c r="S297" i="8"/>
  <c r="T297" i="8"/>
  <c r="R296" i="8"/>
  <c r="S296" i="8"/>
  <c r="T296" i="8"/>
  <c r="R295" i="8"/>
  <c r="S295" i="8"/>
  <c r="T295" i="8"/>
  <c r="R294" i="8"/>
  <c r="S294" i="8"/>
  <c r="T294" i="8"/>
  <c r="R293" i="8"/>
  <c r="S293" i="8"/>
  <c r="T293" i="8"/>
  <c r="R292" i="8"/>
  <c r="S292" i="8"/>
  <c r="T292" i="8"/>
  <c r="R291" i="8"/>
  <c r="S291" i="8"/>
  <c r="T291" i="8"/>
  <c r="R290" i="8"/>
  <c r="S290" i="8"/>
  <c r="T290" i="8"/>
  <c r="R289" i="8"/>
  <c r="S289" i="8"/>
  <c r="T289" i="8"/>
  <c r="T322" i="8"/>
  <c r="T323" i="8"/>
  <c r="T324" i="8"/>
  <c r="T325" i="8"/>
  <c r="T326" i="8"/>
  <c r="T327" i="8"/>
  <c r="T328" i="8"/>
  <c r="R329" i="8"/>
  <c r="T329" i="8"/>
  <c r="T330" i="8"/>
  <c r="T331" i="8"/>
  <c r="T332" i="8"/>
  <c r="T333" i="8"/>
  <c r="T334" i="8"/>
  <c r="T335" i="8"/>
  <c r="T336" i="8"/>
  <c r="T337" i="8"/>
  <c r="T338" i="8"/>
  <c r="T339" i="8"/>
  <c r="T340" i="8"/>
  <c r="R341" i="8"/>
  <c r="T341" i="8"/>
  <c r="T342" i="8"/>
  <c r="T343" i="8"/>
  <c r="T344" i="8"/>
  <c r="T345" i="8"/>
  <c r="T346" i="8"/>
  <c r="T347" i="8"/>
  <c r="T348" i="8"/>
  <c r="T349" i="8"/>
  <c r="R350" i="8"/>
  <c r="T350" i="8"/>
  <c r="R351" i="8"/>
  <c r="T351" i="8"/>
  <c r="R352" i="8"/>
  <c r="T352" i="8"/>
  <c r="R353" i="8"/>
  <c r="T353" i="8"/>
  <c r="R354" i="8"/>
  <c r="T354" i="8"/>
  <c r="R355" i="8"/>
  <c r="T355" i="8"/>
  <c r="R356" i="8"/>
  <c r="T356" i="8"/>
  <c r="R357" i="8"/>
  <c r="T357" i="8"/>
  <c r="R358" i="8"/>
  <c r="T358" i="8"/>
  <c r="R359" i="8"/>
  <c r="T359" i="8"/>
  <c r="R360" i="8"/>
  <c r="T360" i="8"/>
  <c r="R361" i="8"/>
  <c r="T361" i="8"/>
  <c r="T362" i="8"/>
  <c r="T363" i="8"/>
  <c r="T364" i="8"/>
  <c r="T365" i="8"/>
  <c r="T366" i="8"/>
  <c r="T367" i="8"/>
  <c r="T368" i="8"/>
  <c r="T369" i="8"/>
  <c r="T370" i="8"/>
  <c r="T371" i="8"/>
  <c r="T372" i="8"/>
  <c r="T373" i="8"/>
  <c r="R374" i="8"/>
  <c r="T374" i="8"/>
  <c r="R375" i="8"/>
  <c r="T375" i="8"/>
  <c r="R376" i="8"/>
  <c r="T376" i="8"/>
  <c r="R377" i="8"/>
  <c r="T377" i="8"/>
  <c r="R378" i="8"/>
  <c r="T378" i="8"/>
  <c r="R379" i="8"/>
  <c r="T379" i="8"/>
  <c r="R380" i="8"/>
  <c r="T380" i="8"/>
  <c r="R382" i="8"/>
  <c r="S382" i="8"/>
  <c r="T382" i="8"/>
  <c r="R383" i="8"/>
  <c r="S383" i="8"/>
  <c r="T383" i="8"/>
  <c r="R384" i="8"/>
  <c r="S384" i="8"/>
  <c r="T384" i="8"/>
  <c r="R385" i="8"/>
  <c r="S385" i="8"/>
  <c r="T385" i="8"/>
  <c r="R386" i="8"/>
  <c r="S386" i="8"/>
  <c r="T386" i="8"/>
  <c r="R387" i="8"/>
  <c r="S387" i="8"/>
  <c r="T387" i="8"/>
  <c r="R388" i="8"/>
  <c r="S388" i="8"/>
  <c r="T388" i="8"/>
  <c r="R389" i="8"/>
  <c r="S389" i="8"/>
  <c r="T389" i="8"/>
  <c r="R390" i="8"/>
  <c r="S390" i="8"/>
  <c r="T390" i="8"/>
  <c r="R391" i="8"/>
  <c r="S391" i="8"/>
  <c r="T391" i="8"/>
  <c r="R392" i="8"/>
  <c r="S392" i="8"/>
  <c r="T392" i="8"/>
  <c r="R393" i="8"/>
  <c r="S393" i="8"/>
  <c r="T393" i="8"/>
  <c r="R395" i="8"/>
  <c r="S395" i="8"/>
  <c r="T395" i="8"/>
  <c r="R396" i="8"/>
  <c r="S396" i="8"/>
  <c r="T396" i="8"/>
  <c r="R397" i="8"/>
  <c r="S397" i="8"/>
  <c r="T397" i="8"/>
  <c r="R398" i="8"/>
  <c r="S398" i="8"/>
  <c r="T398" i="8"/>
  <c r="R399" i="8"/>
  <c r="S399" i="8"/>
  <c r="T399" i="8"/>
  <c r="R400" i="8"/>
  <c r="S400" i="8"/>
  <c r="T400" i="8"/>
  <c r="R401" i="8"/>
  <c r="S401" i="8"/>
  <c r="T401" i="8"/>
  <c r="R402" i="8"/>
  <c r="S402" i="8"/>
  <c r="T402" i="8"/>
  <c r="R403" i="8"/>
  <c r="S403" i="8"/>
  <c r="T403" i="8"/>
  <c r="R404" i="8"/>
  <c r="S404" i="8"/>
  <c r="T404" i="8"/>
  <c r="R405" i="8"/>
  <c r="S405" i="8"/>
  <c r="T405" i="8"/>
  <c r="R406" i="8"/>
  <c r="S406" i="8"/>
  <c r="T406" i="8"/>
  <c r="R407" i="8"/>
  <c r="S407" i="8"/>
  <c r="T407" i="8"/>
  <c r="R408" i="8"/>
  <c r="S408" i="8"/>
  <c r="T408" i="8"/>
  <c r="R409" i="8"/>
  <c r="S409" i="8"/>
  <c r="T409" i="8"/>
  <c r="R410" i="8"/>
  <c r="S410" i="8"/>
  <c r="T410" i="8"/>
  <c r="R508" i="8"/>
  <c r="S508" i="8"/>
  <c r="T508" i="8"/>
  <c r="R509" i="8"/>
  <c r="S509" i="8"/>
  <c r="T509" i="8"/>
  <c r="R510" i="8"/>
  <c r="S510" i="8"/>
  <c r="T510" i="8"/>
  <c r="R511" i="8"/>
  <c r="S511" i="8"/>
  <c r="T511" i="8"/>
  <c r="R512" i="8"/>
  <c r="S512" i="8"/>
  <c r="T512" i="8"/>
  <c r="R513" i="8"/>
  <c r="S513" i="8"/>
  <c r="T513" i="8"/>
  <c r="R514" i="8"/>
  <c r="S514" i="8"/>
  <c r="T514" i="8"/>
  <c r="R515" i="8"/>
  <c r="S515" i="8"/>
  <c r="T515" i="8"/>
  <c r="R516" i="8"/>
  <c r="S516" i="8"/>
  <c r="T516" i="8"/>
  <c r="R517" i="8"/>
  <c r="S517" i="8"/>
  <c r="T517" i="8"/>
  <c r="R518" i="8"/>
  <c r="S518" i="8"/>
  <c r="T518" i="8"/>
  <c r="R519" i="8"/>
  <c r="S519" i="8"/>
  <c r="T519" i="8"/>
  <c r="R520" i="8"/>
  <c r="S520" i="8"/>
  <c r="T520" i="8"/>
  <c r="R521" i="8"/>
  <c r="S521" i="8"/>
  <c r="T521" i="8"/>
  <c r="R522" i="8"/>
  <c r="S522" i="8"/>
  <c r="T522" i="8"/>
  <c r="R523" i="8"/>
  <c r="S523" i="8"/>
  <c r="T523" i="8"/>
  <c r="R524" i="8"/>
  <c r="S524" i="8"/>
  <c r="T524" i="8"/>
  <c r="R525" i="8"/>
  <c r="S525" i="8"/>
  <c r="T525" i="8"/>
  <c r="R526" i="8"/>
  <c r="S526" i="8"/>
  <c r="T526" i="8"/>
  <c r="R527" i="8"/>
  <c r="S527" i="8"/>
  <c r="T527" i="8"/>
  <c r="R528" i="8"/>
  <c r="S528" i="8"/>
  <c r="T528" i="8"/>
  <c r="R529" i="8"/>
  <c r="S529" i="8"/>
  <c r="T529" i="8"/>
  <c r="R530" i="8"/>
  <c r="S530" i="8"/>
  <c r="T530" i="8"/>
  <c r="R531" i="8"/>
  <c r="S531" i="8"/>
  <c r="T531" i="8"/>
  <c r="R532" i="8"/>
  <c r="S532" i="8"/>
  <c r="T532" i="8"/>
  <c r="R585" i="8"/>
  <c r="S585" i="8"/>
  <c r="T585" i="8"/>
  <c r="R586" i="8"/>
  <c r="S586" i="8"/>
  <c r="T586" i="8"/>
  <c r="R587" i="8"/>
  <c r="S587" i="8"/>
  <c r="T587" i="8"/>
  <c r="R588" i="8"/>
  <c r="S588" i="8"/>
  <c r="T588" i="8"/>
  <c r="R589" i="8"/>
  <c r="S589" i="8"/>
  <c r="T589" i="8"/>
  <c r="R590" i="8"/>
  <c r="S590" i="8"/>
  <c r="T590" i="8"/>
  <c r="R591" i="8"/>
  <c r="S591" i="8"/>
  <c r="T591" i="8"/>
  <c r="R592" i="8"/>
  <c r="S592" i="8"/>
  <c r="T592" i="8"/>
  <c r="R593" i="8"/>
  <c r="S593" i="8"/>
  <c r="T593" i="8"/>
  <c r="R594" i="8"/>
  <c r="S594" i="8"/>
  <c r="T594" i="8"/>
  <c r="R595" i="8"/>
  <c r="S595" i="8"/>
  <c r="T595" i="8"/>
  <c r="R596" i="8"/>
  <c r="S596" i="8"/>
  <c r="T596" i="8"/>
  <c r="R597" i="8"/>
  <c r="S597" i="8"/>
  <c r="T597" i="8"/>
  <c r="R598" i="8"/>
  <c r="S598" i="8"/>
  <c r="T598" i="8"/>
  <c r="R599" i="8"/>
  <c r="S599" i="8"/>
  <c r="T599" i="8"/>
  <c r="R600" i="8"/>
  <c r="S600" i="8"/>
  <c r="T600" i="8"/>
  <c r="R601" i="8"/>
  <c r="S601" i="8"/>
  <c r="T601" i="8"/>
  <c r="R602" i="8"/>
  <c r="S602" i="8"/>
  <c r="T602" i="8"/>
  <c r="R603" i="8"/>
  <c r="S603" i="8"/>
  <c r="T603" i="8"/>
  <c r="R604" i="8"/>
  <c r="S604" i="8"/>
  <c r="T604" i="8"/>
  <c r="R605" i="8"/>
  <c r="S605" i="8"/>
  <c r="T605" i="8"/>
  <c r="R606" i="8"/>
  <c r="S606" i="8"/>
  <c r="T606" i="8"/>
  <c r="R607" i="8"/>
  <c r="S607" i="8"/>
  <c r="T607" i="8"/>
  <c r="R609" i="8"/>
  <c r="S609" i="8"/>
  <c r="T609" i="8"/>
  <c r="R610" i="8"/>
  <c r="S610" i="8"/>
  <c r="T610" i="8"/>
  <c r="R611" i="8"/>
  <c r="S611" i="8"/>
  <c r="T611" i="8"/>
  <c r="R612" i="8"/>
  <c r="S612" i="8"/>
  <c r="T612" i="8"/>
  <c r="R613" i="8"/>
  <c r="S613" i="8"/>
  <c r="T613" i="8"/>
  <c r="R614" i="8"/>
  <c r="S614" i="8"/>
  <c r="T614" i="8"/>
  <c r="R615" i="8"/>
  <c r="S615" i="8"/>
  <c r="T615" i="8"/>
  <c r="R616" i="8"/>
  <c r="S616" i="8"/>
  <c r="T616" i="8"/>
  <c r="R617" i="8"/>
  <c r="S617" i="8"/>
  <c r="T617" i="8"/>
  <c r="R618" i="8"/>
  <c r="S618" i="8"/>
  <c r="T618" i="8"/>
  <c r="R619" i="8"/>
  <c r="S619" i="8"/>
  <c r="T619" i="8"/>
  <c r="R620" i="8"/>
  <c r="S620" i="8"/>
  <c r="T620" i="8"/>
  <c r="R621" i="8"/>
  <c r="S621" i="8"/>
  <c r="T621" i="8"/>
  <c r="R622" i="8"/>
  <c r="S622" i="8"/>
  <c r="T622" i="8"/>
  <c r="R623" i="8"/>
  <c r="S623" i="8"/>
  <c r="T623" i="8"/>
  <c r="R624" i="8"/>
  <c r="S624" i="8"/>
  <c r="T624" i="8"/>
  <c r="R625" i="8"/>
  <c r="S625" i="8"/>
  <c r="T625" i="8"/>
  <c r="R626" i="8"/>
  <c r="S626" i="8"/>
  <c r="T626" i="8"/>
  <c r="R627" i="8"/>
  <c r="S627" i="8"/>
  <c r="T627" i="8"/>
  <c r="R628" i="8"/>
  <c r="S628" i="8"/>
  <c r="T628" i="8"/>
  <c r="R629" i="8"/>
  <c r="S629" i="8"/>
  <c r="T629" i="8"/>
  <c r="R630" i="8"/>
  <c r="S630" i="8"/>
  <c r="T630" i="8"/>
  <c r="R631" i="8"/>
  <c r="S631" i="8"/>
  <c r="T631" i="8"/>
  <c r="R632" i="8"/>
  <c r="S632" i="8"/>
  <c r="T632" i="8"/>
  <c r="R634" i="8"/>
  <c r="S634" i="8"/>
  <c r="T634" i="8"/>
  <c r="R635" i="8"/>
  <c r="S635" i="8"/>
  <c r="T635" i="8"/>
  <c r="R636" i="8"/>
  <c r="S636" i="8"/>
  <c r="T636" i="8"/>
  <c r="R637" i="8"/>
  <c r="S637" i="8"/>
  <c r="T637" i="8"/>
  <c r="R638" i="8"/>
  <c r="S638" i="8"/>
  <c r="T638" i="8"/>
  <c r="R639" i="8"/>
  <c r="S639" i="8"/>
  <c r="T639" i="8"/>
  <c r="R640" i="8"/>
  <c r="S640" i="8"/>
  <c r="T640" i="8"/>
  <c r="R641" i="8"/>
  <c r="S641" i="8"/>
  <c r="T641" i="8"/>
  <c r="R642" i="8"/>
  <c r="S642" i="8"/>
  <c r="T642" i="8"/>
  <c r="R643" i="8"/>
  <c r="S643" i="8"/>
  <c r="T643" i="8"/>
  <c r="R644" i="8"/>
  <c r="S644" i="8"/>
  <c r="T644" i="8"/>
  <c r="R645" i="8"/>
  <c r="S645" i="8"/>
  <c r="T645" i="8"/>
  <c r="R646" i="8"/>
  <c r="S646" i="8"/>
  <c r="T646" i="8"/>
  <c r="R647" i="8"/>
  <c r="S647" i="8"/>
  <c r="T647" i="8"/>
  <c r="R648" i="8"/>
  <c r="S648" i="8"/>
  <c r="T648" i="8"/>
  <c r="R649" i="8"/>
  <c r="S649" i="8"/>
  <c r="T649" i="8"/>
  <c r="R650" i="8"/>
  <c r="S650" i="8"/>
  <c r="T650" i="8"/>
  <c r="R651" i="8"/>
  <c r="S651" i="8"/>
  <c r="T651" i="8"/>
  <c r="R652" i="8"/>
  <c r="S652" i="8"/>
  <c r="T652" i="8"/>
  <c r="R653" i="8"/>
  <c r="S653" i="8"/>
  <c r="T653" i="8"/>
  <c r="R654" i="8"/>
  <c r="S654" i="8"/>
  <c r="T654" i="8"/>
  <c r="R655" i="8"/>
  <c r="S655" i="8"/>
  <c r="T655" i="8"/>
  <c r="R656" i="8"/>
  <c r="S656" i="8"/>
  <c r="T656" i="8"/>
  <c r="R657" i="8"/>
  <c r="S657" i="8"/>
  <c r="T657" i="8"/>
  <c r="R658" i="8"/>
  <c r="S658" i="8"/>
  <c r="T658" i="8"/>
  <c r="R659" i="8"/>
  <c r="S659" i="8"/>
  <c r="T659" i="8"/>
  <c r="R660" i="8"/>
  <c r="S660" i="8"/>
  <c r="T660" i="8"/>
  <c r="Q393" i="8"/>
  <c r="Q392" i="8"/>
  <c r="Q391" i="8"/>
  <c r="Q390" i="8"/>
  <c r="Q389" i="8"/>
  <c r="Q388" i="8"/>
  <c r="Q387" i="8"/>
  <c r="Q386" i="8"/>
  <c r="Q385" i="8"/>
  <c r="Q384" i="8"/>
  <c r="Q383" i="8"/>
  <c r="Q382" i="8"/>
  <c r="F289" i="8"/>
  <c r="AU289" i="8" s="1"/>
  <c r="F290" i="8"/>
  <c r="AU290" i="8" s="1"/>
  <c r="F291" i="8"/>
  <c r="AU291" i="8" s="1"/>
  <c r="F292" i="8"/>
  <c r="AU292" i="8" s="1"/>
  <c r="F293" i="8"/>
  <c r="AU293" i="8" s="1"/>
  <c r="F294" i="8"/>
  <c r="AU294" i="8" s="1"/>
  <c r="F295" i="8"/>
  <c r="AU295" i="8" s="1"/>
  <c r="F296" i="8"/>
  <c r="AU296" i="8" s="1"/>
  <c r="F297" i="8"/>
  <c r="AU297" i="8" s="1"/>
  <c r="F298" i="8"/>
  <c r="AU298" i="8" s="1"/>
  <c r="F299" i="8"/>
  <c r="AU299" i="8" s="1"/>
  <c r="F300" i="8"/>
  <c r="AU300" i="8" s="1"/>
  <c r="F301" i="8"/>
  <c r="AU301" i="8" s="1"/>
  <c r="F302" i="8"/>
  <c r="AU302" i="8" s="1"/>
  <c r="F303" i="8"/>
  <c r="AU303" i="8" s="1"/>
  <c r="F304" i="8"/>
  <c r="AU304" i="8" s="1"/>
  <c r="F305" i="8"/>
  <c r="AU305" i="8" s="1"/>
  <c r="F306" i="8"/>
  <c r="AU306" i="8" s="1"/>
  <c r="F307" i="8"/>
  <c r="AU307" i="8" s="1"/>
  <c r="F308" i="8"/>
  <c r="AU308" i="8" s="1"/>
  <c r="F309" i="8"/>
  <c r="AU309" i="8" s="1"/>
  <c r="F310" i="8"/>
  <c r="AU310" i="8" s="1"/>
  <c r="F311" i="8"/>
  <c r="AU311" i="8" s="1"/>
  <c r="F312" i="8"/>
  <c r="AU312" i="8" s="1"/>
  <c r="F313" i="8"/>
  <c r="AU313" i="8" s="1"/>
  <c r="F314" i="8"/>
  <c r="AU314" i="8" s="1"/>
  <c r="F315" i="8"/>
  <c r="AU315" i="8" s="1"/>
  <c r="F316" i="8"/>
  <c r="AU316" i="8" s="1"/>
  <c r="F317" i="8"/>
  <c r="AU317" i="8" s="1"/>
  <c r="F318" i="8"/>
  <c r="AU318" i="8" s="1"/>
  <c r="F319" i="8"/>
  <c r="AU319" i="8" s="1"/>
  <c r="F320" i="8"/>
  <c r="AU320" i="8" s="1"/>
  <c r="Q152" i="8"/>
  <c r="Q151" i="8"/>
  <c r="Q150" i="8"/>
  <c r="Q149" i="8"/>
  <c r="Q148" i="8"/>
  <c r="Q147" i="8"/>
  <c r="Q146" i="8"/>
  <c r="Q145" i="8"/>
  <c r="Q144" i="8"/>
  <c r="Q143" i="8"/>
  <c r="Q142" i="8"/>
  <c r="Q141" i="8"/>
  <c r="Q103" i="8"/>
  <c r="Q102" i="8"/>
  <c r="Q101" i="8"/>
  <c r="Q100" i="8"/>
  <c r="Q99" i="8"/>
  <c r="Q98" i="8"/>
  <c r="Q97" i="8"/>
  <c r="Q96" i="8"/>
  <c r="Q95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T54" i="8"/>
  <c r="S54" i="8"/>
  <c r="R54" i="8"/>
  <c r="T53" i="8"/>
  <c r="S53" i="8"/>
  <c r="R53" i="8"/>
  <c r="T52" i="8"/>
  <c r="S52" i="8"/>
  <c r="R52" i="8"/>
  <c r="T51" i="8"/>
  <c r="S51" i="8"/>
  <c r="R51" i="8"/>
  <c r="T50" i="8"/>
  <c r="S50" i="8"/>
  <c r="R50" i="8"/>
  <c r="T49" i="8"/>
  <c r="S49" i="8"/>
  <c r="R49" i="8"/>
  <c r="T48" i="8"/>
  <c r="S48" i="8"/>
  <c r="R48" i="8"/>
  <c r="T47" i="8"/>
  <c r="S47" i="8"/>
  <c r="R47" i="8"/>
  <c r="T46" i="8"/>
  <c r="S46" i="8"/>
  <c r="R46" i="8"/>
  <c r="T45" i="8"/>
  <c r="S45" i="8"/>
  <c r="R45" i="8"/>
  <c r="T44" i="8"/>
  <c r="S44" i="8"/>
  <c r="R44" i="8"/>
  <c r="T43" i="8"/>
  <c r="S43" i="8"/>
  <c r="R43" i="8"/>
  <c r="T42" i="8"/>
  <c r="S42" i="8"/>
  <c r="R42" i="8"/>
  <c r="T41" i="8"/>
  <c r="S41" i="8"/>
  <c r="R41" i="8"/>
  <c r="T40" i="8"/>
  <c r="S40" i="8"/>
  <c r="R40" i="8"/>
  <c r="T39" i="8"/>
  <c r="S39" i="8"/>
  <c r="R39" i="8"/>
  <c r="T38" i="8"/>
  <c r="S38" i="8"/>
  <c r="R38" i="8"/>
  <c r="T37" i="8"/>
  <c r="S37" i="8"/>
  <c r="R37" i="8"/>
  <c r="T36" i="8"/>
  <c r="S36" i="8"/>
  <c r="R36" i="8"/>
  <c r="T35" i="8"/>
  <c r="S35" i="8"/>
  <c r="R35" i="8"/>
  <c r="T34" i="8"/>
  <c r="S34" i="8"/>
  <c r="R34" i="8"/>
  <c r="T33" i="8"/>
  <c r="S33" i="8"/>
  <c r="R33" i="8"/>
  <c r="T32" i="8"/>
  <c r="S32" i="8"/>
  <c r="R32" i="8"/>
  <c r="T31" i="8"/>
  <c r="S31" i="8"/>
  <c r="R31" i="8"/>
  <c r="T30" i="8"/>
  <c r="S30" i="8"/>
  <c r="R30" i="8"/>
  <c r="T29" i="8"/>
  <c r="S29" i="8"/>
  <c r="R29" i="8"/>
  <c r="T28" i="8"/>
  <c r="S28" i="8"/>
  <c r="R28" i="8"/>
  <c r="T27" i="8"/>
  <c r="S27" i="8"/>
  <c r="R27" i="8"/>
  <c r="T26" i="8"/>
  <c r="S26" i="8"/>
  <c r="R26" i="8"/>
  <c r="T25" i="8"/>
  <c r="S25" i="8"/>
  <c r="R25" i="8"/>
  <c r="T24" i="8"/>
  <c r="S24" i="8"/>
  <c r="R24" i="8"/>
  <c r="T23" i="8"/>
  <c r="S23" i="8"/>
  <c r="R23" i="8"/>
  <c r="T22" i="8"/>
  <c r="S22" i="8"/>
  <c r="R22" i="8"/>
  <c r="T21" i="8"/>
  <c r="S21" i="8"/>
  <c r="R21" i="8"/>
  <c r="T20" i="8"/>
  <c r="S20" i="8"/>
  <c r="R20" i="8"/>
  <c r="T19" i="8"/>
  <c r="S19" i="8"/>
  <c r="R19" i="8"/>
  <c r="T18" i="8"/>
  <c r="S18" i="8"/>
  <c r="R18" i="8"/>
  <c r="T17" i="8"/>
  <c r="S17" i="8"/>
  <c r="R17" i="8"/>
  <c r="T16" i="8"/>
  <c r="S16" i="8"/>
  <c r="R16" i="8"/>
  <c r="T15" i="8"/>
  <c r="S15" i="8"/>
  <c r="R15" i="8"/>
  <c r="T14" i="8"/>
  <c r="S14" i="8"/>
  <c r="R14" i="8"/>
  <c r="AG37" i="8" l="1"/>
  <c r="AK37" i="8" s="1"/>
  <c r="AG32" i="8"/>
  <c r="AK32" i="8" s="1"/>
  <c r="AI37" i="8"/>
  <c r="AH54" i="8"/>
  <c r="AJ54" i="8" s="1"/>
  <c r="AG40" i="8"/>
  <c r="AK40" i="8" s="1"/>
  <c r="AH23" i="8"/>
  <c r="AI32" i="8"/>
  <c r="AG51" i="8"/>
  <c r="AK51" i="8" s="1"/>
  <c r="AH36" i="8"/>
  <c r="AG36" i="8"/>
  <c r="AK36" i="8" s="1"/>
  <c r="AH50" i="8"/>
  <c r="AG50" i="8"/>
  <c r="AK50" i="8" s="1"/>
  <c r="AI51" i="8"/>
  <c r="AI48" i="8"/>
  <c r="AH14" i="8"/>
  <c r="AI44" i="8"/>
  <c r="AG48" i="8"/>
  <c r="AK48" i="8" s="1"/>
  <c r="AG44" i="8"/>
  <c r="AK44" i="8" s="1"/>
  <c r="AI35" i="8"/>
  <c r="AH35" i="8"/>
  <c r="AG20" i="8"/>
  <c r="AK20" i="8" s="1"/>
  <c r="AH20" i="8"/>
  <c r="AI41" i="8"/>
  <c r="AI40" i="8"/>
  <c r="AH46" i="8"/>
  <c r="AI46" i="8"/>
  <c r="AG49" i="8"/>
  <c r="AK49" i="8" s="1"/>
  <c r="AI49" i="8"/>
  <c r="AG42" i="8"/>
  <c r="AK42" i="8" s="1"/>
  <c r="AI42" i="8"/>
  <c r="AG41" i="8"/>
  <c r="AK41" i="8" s="1"/>
  <c r="AI34" i="8"/>
  <c r="AG34" i="8"/>
  <c r="AK34" i="8" s="1"/>
  <c r="AG23" i="8"/>
  <c r="AK23" i="8" s="1"/>
  <c r="AG14" i="8"/>
  <c r="AK14" i="8" s="1"/>
  <c r="AG25" i="8"/>
  <c r="AK25" i="8" s="1"/>
  <c r="AH25" i="8"/>
  <c r="AI52" i="8"/>
  <c r="AG26" i="8"/>
  <c r="AK26" i="8" s="1"/>
  <c r="AI22" i="8"/>
  <c r="AH26" i="8"/>
  <c r="AG18" i="8"/>
  <c r="AK18" i="8" s="1"/>
  <c r="AG53" i="8"/>
  <c r="AK53" i="8" s="1"/>
  <c r="AI31" i="8"/>
  <c r="AG52" i="8"/>
  <c r="AK52" i="8" s="1"/>
  <c r="AG22" i="8"/>
  <c r="AK22" i="8" s="1"/>
  <c r="AG33" i="8"/>
  <c r="AK33" i="8" s="1"/>
  <c r="AG24" i="8"/>
  <c r="AK24" i="8" s="1"/>
  <c r="AH33" i="8"/>
  <c r="AI24" i="8"/>
  <c r="AG30" i="8"/>
  <c r="AK30" i="8" s="1"/>
  <c r="AG19" i="8"/>
  <c r="AK19" i="8" s="1"/>
  <c r="AG31" i="8"/>
  <c r="AK31" i="8" s="1"/>
  <c r="AH30" i="8"/>
  <c r="AH45" i="8"/>
  <c r="AG45" i="8"/>
  <c r="AK45" i="8" s="1"/>
  <c r="AI53" i="8"/>
  <c r="AH47" i="8"/>
  <c r="AG47" i="8"/>
  <c r="AK47" i="8" s="1"/>
  <c r="AI18" i="8"/>
  <c r="AH39" i="8"/>
  <c r="AG39" i="8"/>
  <c r="AK39" i="8" s="1"/>
  <c r="AI19" i="8"/>
  <c r="AI15" i="8"/>
  <c r="AH15" i="8"/>
  <c r="AG15" i="8"/>
  <c r="AK15" i="8" s="1"/>
  <c r="AH16" i="8"/>
  <c r="AG16" i="8"/>
  <c r="AK16" i="8" s="1"/>
  <c r="AG28" i="8"/>
  <c r="AK28" i="8" s="1"/>
  <c r="AH28" i="8"/>
  <c r="AG17" i="8"/>
  <c r="AK17" i="8" s="1"/>
  <c r="AI29" i="8"/>
  <c r="AG29" i="8"/>
  <c r="AK29" i="8" s="1"/>
  <c r="AI17" i="8"/>
  <c r="AG38" i="8"/>
  <c r="AK38" i="8" s="1"/>
  <c r="AI38" i="8"/>
  <c r="AH38" i="8"/>
  <c r="AI43" i="8"/>
  <c r="AH43" i="8"/>
  <c r="AG43" i="8"/>
  <c r="AK43" i="8" s="1"/>
  <c r="AH21" i="8"/>
  <c r="AI21" i="8"/>
  <c r="AH27" i="8"/>
  <c r="AI27" i="8"/>
  <c r="AG27" i="8"/>
  <c r="AK27" i="8" s="1"/>
  <c r="AJ37" i="8" l="1"/>
  <c r="AJ40" i="8"/>
  <c r="AJ32" i="8"/>
  <c r="AJ36" i="8"/>
  <c r="AJ51" i="8"/>
  <c r="AJ46" i="8"/>
  <c r="AJ41" i="8"/>
  <c r="AJ25" i="8"/>
  <c r="AJ20" i="8"/>
  <c r="AJ48" i="8"/>
  <c r="AJ50" i="8"/>
  <c r="AJ35" i="8"/>
  <c r="AJ49" i="8"/>
  <c r="AJ34" i="8"/>
  <c r="AJ44" i="8"/>
  <c r="AJ42" i="8"/>
  <c r="AJ21" i="8"/>
  <c r="AJ23" i="8"/>
  <c r="AJ14" i="8"/>
  <c r="AJ18" i="8"/>
  <c r="AJ26" i="8"/>
  <c r="AJ22" i="8"/>
  <c r="AJ30" i="8"/>
  <c r="AJ33" i="8"/>
  <c r="AJ39" i="8"/>
  <c r="AJ52" i="8"/>
  <c r="AJ24" i="8"/>
  <c r="AJ53" i="8"/>
  <c r="AJ17" i="8"/>
  <c r="AJ31" i="8"/>
  <c r="AJ45" i="8"/>
  <c r="AJ19" i="8"/>
  <c r="AJ47" i="8"/>
  <c r="AJ29" i="8"/>
  <c r="AJ16" i="8"/>
  <c r="AJ28" i="8"/>
  <c r="AJ15" i="8"/>
  <c r="AJ38" i="8"/>
  <c r="AJ43" i="8"/>
  <c r="AJ27" i="8"/>
</calcChain>
</file>

<file path=xl/sharedStrings.xml><?xml version="1.0" encoding="utf-8"?>
<sst xmlns="http://schemas.openxmlformats.org/spreadsheetml/2006/main" count="3917" uniqueCount="1118">
  <si>
    <t>R041104-10</t>
  </si>
  <si>
    <t>R041104-8</t>
  </si>
  <si>
    <t>R041104-6</t>
  </si>
  <si>
    <t>R041104-5</t>
  </si>
  <si>
    <t>R041104-4</t>
  </si>
  <si>
    <t>R041104-3</t>
  </si>
  <si>
    <t>R041104-2</t>
  </si>
  <si>
    <t>R041104-1</t>
  </si>
  <si>
    <t>R041016-3</t>
  </si>
  <si>
    <t>R041016~4</t>
  </si>
  <si>
    <t>R041016-10</t>
  </si>
  <si>
    <t>R041016-12</t>
  </si>
  <si>
    <t>R041016-13</t>
  </si>
  <si>
    <t>R041016-14</t>
  </si>
  <si>
    <t>R041016-15</t>
  </si>
  <si>
    <t>R041016-16</t>
  </si>
  <si>
    <t>R041016-17</t>
  </si>
  <si>
    <t>R041016-2</t>
    <phoneticPr fontId="1" type="noConversion"/>
  </si>
  <si>
    <t>R041016-8</t>
  </si>
  <si>
    <t>R041016-7</t>
    <phoneticPr fontId="1" type="noConversion"/>
  </si>
  <si>
    <t>YJP-141</t>
  </si>
  <si>
    <t>YJP-140</t>
  </si>
  <si>
    <t>YJP-139</t>
  </si>
  <si>
    <t>YJP-138</t>
  </si>
  <si>
    <t>YJP-137</t>
  </si>
  <si>
    <t>YJP-135</t>
  </si>
  <si>
    <t>YJP-136</t>
  </si>
  <si>
    <t>YJP-134</t>
  </si>
  <si>
    <t>YJP-133</t>
  </si>
  <si>
    <t>YJP132</t>
  </si>
  <si>
    <t>YJP131</t>
  </si>
  <si>
    <t>YJP130</t>
  </si>
  <si>
    <t>YJP129</t>
  </si>
  <si>
    <t>YJP128</t>
  </si>
  <si>
    <t>YJP127</t>
  </si>
  <si>
    <t>YJP126</t>
  </si>
  <si>
    <t>YJP125</t>
  </si>
  <si>
    <t>YJP124</t>
  </si>
  <si>
    <t>YJP122</t>
  </si>
  <si>
    <t>YJP121</t>
  </si>
  <si>
    <t>YJP120</t>
  </si>
  <si>
    <t>YJP117</t>
  </si>
  <si>
    <t>DSF5</t>
  </si>
  <si>
    <t>DSF4</t>
  </si>
  <si>
    <t>DSF3</t>
  </si>
  <si>
    <t>DSF2</t>
  </si>
  <si>
    <t>DSF1</t>
  </si>
  <si>
    <t>YJP115</t>
  </si>
  <si>
    <t>YJP114</t>
  </si>
  <si>
    <t>YJP113</t>
  </si>
  <si>
    <t>YJP112</t>
  </si>
  <si>
    <t>YJP111</t>
  </si>
  <si>
    <t>YJP110</t>
  </si>
  <si>
    <t>YJP109</t>
  </si>
  <si>
    <t>YJP108</t>
  </si>
  <si>
    <t>YJP107</t>
  </si>
  <si>
    <t>YJP106</t>
  </si>
  <si>
    <t>YJP104</t>
  </si>
  <si>
    <t>YJP103</t>
  </si>
  <si>
    <t>YJP101</t>
  </si>
  <si>
    <t>YJP100</t>
  </si>
  <si>
    <t>25-3</t>
  </si>
  <si>
    <t>25-6</t>
  </si>
  <si>
    <t>25-8</t>
  </si>
  <si>
    <t>25-9</t>
  </si>
  <si>
    <t>25-10</t>
  </si>
  <si>
    <t>25-13</t>
  </si>
  <si>
    <t>25-14</t>
  </si>
  <si>
    <t>25-15</t>
  </si>
  <si>
    <t>25-16</t>
  </si>
  <si>
    <t>25-17</t>
  </si>
  <si>
    <t>25-18</t>
  </si>
  <si>
    <t>25-19</t>
  </si>
  <si>
    <t>25-20</t>
  </si>
  <si>
    <t>25-11</t>
    <phoneticPr fontId="1" type="noConversion"/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</si>
  <si>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</si>
  <si>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</si>
  <si>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</si>
  <si>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</si>
  <si>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</si>
  <si>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</si>
  <si>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</si>
  <si>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</si>
  <si>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</si>
  <si>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DTP02</t>
  </si>
  <si>
    <t>DTP03</t>
  </si>
  <si>
    <t>DTP04</t>
  </si>
  <si>
    <t>DTP05</t>
  </si>
  <si>
    <t>DTP06</t>
  </si>
  <si>
    <t>DTP07</t>
  </si>
  <si>
    <t>DTP08</t>
  </si>
  <si>
    <t>DTP09</t>
  </si>
  <si>
    <t>DTP12</t>
  </si>
  <si>
    <t>DTP15</t>
  </si>
  <si>
    <t>DTP11</t>
  </si>
  <si>
    <t>CIW</t>
    <phoneticPr fontId="1" type="noConversion"/>
  </si>
  <si>
    <t>ZK1408-46-2</t>
    <phoneticPr fontId="1" type="noConversion"/>
  </si>
  <si>
    <t>ZK1408-53-1</t>
    <phoneticPr fontId="1" type="noConversion"/>
  </si>
  <si>
    <t>ZK1408-52-1</t>
    <phoneticPr fontId="1" type="noConversion"/>
  </si>
  <si>
    <t>ZK1408-51-2</t>
    <phoneticPr fontId="1" type="noConversion"/>
  </si>
  <si>
    <t>ZK1408-51-1</t>
    <phoneticPr fontId="1" type="noConversion"/>
  </si>
  <si>
    <t>ZK1408-51-3</t>
    <phoneticPr fontId="1" type="noConversion"/>
  </si>
  <si>
    <t>ZK1408-50-2</t>
    <phoneticPr fontId="1" type="noConversion"/>
  </si>
  <si>
    <t>ZK1408-49-1</t>
    <phoneticPr fontId="1" type="noConversion"/>
  </si>
  <si>
    <t>ZK1408-49-2</t>
    <phoneticPr fontId="1" type="noConversion"/>
  </si>
  <si>
    <t>1106-1</t>
  </si>
  <si>
    <t>1106-2</t>
  </si>
  <si>
    <t>1106-3</t>
  </si>
  <si>
    <t>1106-4</t>
  </si>
  <si>
    <t>1106-5</t>
  </si>
  <si>
    <t>1106-6</t>
  </si>
  <si>
    <t>1106-7</t>
  </si>
  <si>
    <t>1106-8</t>
  </si>
  <si>
    <t>1106-9</t>
  </si>
  <si>
    <t>1106-10</t>
  </si>
  <si>
    <t>1106-11</t>
  </si>
  <si>
    <t>1106-12</t>
  </si>
  <si>
    <t>1106-13</t>
  </si>
  <si>
    <t>1106-14</t>
  </si>
  <si>
    <t>1106-15</t>
  </si>
  <si>
    <t>1106-16</t>
  </si>
  <si>
    <t>1106-17</t>
  </si>
  <si>
    <t>1106-18</t>
  </si>
  <si>
    <t>1106-19</t>
  </si>
  <si>
    <t>1106-20</t>
  </si>
  <si>
    <t>1106-21</t>
  </si>
  <si>
    <t>1106-23</t>
  </si>
  <si>
    <t>1106-24</t>
  </si>
  <si>
    <t>1107-5</t>
  </si>
  <si>
    <t>1107-7</t>
  </si>
  <si>
    <t>1107-8</t>
  </si>
  <si>
    <t>1107-9</t>
  </si>
  <si>
    <t>1107-11</t>
  </si>
  <si>
    <t>1107-12</t>
  </si>
  <si>
    <t>1107-13</t>
  </si>
  <si>
    <t>ICV</t>
    <phoneticPr fontId="1" type="noConversion"/>
  </si>
  <si>
    <t>662891'7-l</t>
  </si>
  <si>
    <t>662891'7-3</t>
  </si>
  <si>
    <t>66289P7-o</t>
  </si>
  <si>
    <t>DH040</t>
  </si>
  <si>
    <t>DH048</t>
  </si>
  <si>
    <t>DH056</t>
  </si>
  <si>
    <t>66303-1</t>
  </si>
  <si>
    <t>66303-3</t>
  </si>
  <si>
    <t>66303-5</t>
  </si>
  <si>
    <t>66311-1</t>
  </si>
  <si>
    <t>66311-4</t>
  </si>
  <si>
    <t>66311-5</t>
  </si>
  <si>
    <t>L7302-4</t>
  </si>
  <si>
    <t>L7301-2</t>
  </si>
  <si>
    <t>L7301-3</t>
  </si>
  <si>
    <t>L7301-4</t>
  </si>
  <si>
    <t>66295-1</t>
  </si>
  <si>
    <t>66295-2</t>
  </si>
  <si>
    <t>66295-5</t>
  </si>
  <si>
    <t>66295-7</t>
  </si>
  <si>
    <t>XB064</t>
  </si>
  <si>
    <t>XB063</t>
  </si>
  <si>
    <t>XB036</t>
  </si>
  <si>
    <t>XB019</t>
  </si>
  <si>
    <t>ZK2115-H49</t>
  </si>
  <si>
    <t>ZK2115-H47</t>
  </si>
  <si>
    <t>ZK2115-H45</t>
  </si>
  <si>
    <t>ZK2115-H43</t>
  </si>
  <si>
    <t>ZK2115-H41</t>
  </si>
  <si>
    <t>ZK2115-H39</t>
  </si>
  <si>
    <t>ZK2115-H35</t>
  </si>
  <si>
    <t>ZK2115-H33</t>
  </si>
  <si>
    <t>ZK2115-H31</t>
  </si>
  <si>
    <t>ZK2115-H29</t>
  </si>
  <si>
    <t>ZK2115-H27</t>
  </si>
  <si>
    <t>ZK2115-H25</t>
  </si>
  <si>
    <t>ZK2115-H23</t>
  </si>
  <si>
    <t>ZK2115-H21</t>
  </si>
  <si>
    <t>ZK2115-H19</t>
  </si>
  <si>
    <t>WX-32</t>
  </si>
  <si>
    <t>ZK2115-H18</t>
  </si>
  <si>
    <t>ZK2115-H17</t>
  </si>
  <si>
    <t>ZK2115-H16</t>
  </si>
  <si>
    <t>ZK2115-H15</t>
  </si>
  <si>
    <t>WX-36</t>
  </si>
  <si>
    <t>ZK2115-H13</t>
  </si>
  <si>
    <t>ZK2115-H12</t>
  </si>
  <si>
    <t>ZK2115-H10</t>
  </si>
  <si>
    <t>ZK2115-H9</t>
  </si>
  <si>
    <t>ZK2115-H8</t>
  </si>
  <si>
    <t>ZK2115-H6</t>
  </si>
  <si>
    <t>ZK2115-H5</t>
  </si>
  <si>
    <t>ZK2115-H4</t>
  </si>
  <si>
    <t>ZK2115-H3</t>
  </si>
  <si>
    <t>ZK2115-H2</t>
  </si>
  <si>
    <t>ZK2115-H1</t>
  </si>
  <si>
    <t>ZK2115-H51</t>
  </si>
  <si>
    <t>ZK2115-H52</t>
  </si>
  <si>
    <t>ZK2115-H53</t>
  </si>
  <si>
    <t>ZK2115-H54</t>
  </si>
  <si>
    <t>ZK2115-H55</t>
  </si>
  <si>
    <t>ZK2115-H56</t>
  </si>
  <si>
    <t>ZK2115-H57</t>
  </si>
  <si>
    <t>ZK2115-H58</t>
  </si>
  <si>
    <t>ZK2115-H59</t>
  </si>
  <si>
    <t>ZK2115-H61</t>
  </si>
  <si>
    <t>ZK2115-H63</t>
  </si>
  <si>
    <t>ZK2115-H64</t>
  </si>
  <si>
    <t>ZK2115-H65</t>
  </si>
  <si>
    <t>ZK2115-H66</t>
  </si>
  <si>
    <t>ZK2115-H69</t>
  </si>
  <si>
    <t>ZK2115-H75</t>
  </si>
  <si>
    <t>ZK2115-H77</t>
  </si>
  <si>
    <t>ZK2115-H78</t>
  </si>
  <si>
    <t>ZK2115-H79</t>
  </si>
  <si>
    <t>ZK2115-H82</t>
  </si>
  <si>
    <t>L-B120</t>
  </si>
  <si>
    <t>L-B118</t>
  </si>
  <si>
    <t>L-B298</t>
  </si>
  <si>
    <t>L-B299</t>
  </si>
  <si>
    <t>L-B300</t>
  </si>
  <si>
    <t>L-B301</t>
  </si>
  <si>
    <t>L-B303</t>
  </si>
  <si>
    <t>91-48</t>
  </si>
  <si>
    <t>20-25</t>
  </si>
  <si>
    <t>91-45</t>
  </si>
  <si>
    <t>91-43</t>
  </si>
  <si>
    <t>20-23</t>
  </si>
  <si>
    <t>91-38</t>
  </si>
  <si>
    <t>91-36</t>
  </si>
  <si>
    <t>20-22</t>
  </si>
  <si>
    <t>91-31</t>
  </si>
  <si>
    <t>20-21</t>
  </si>
  <si>
    <t>20-16</t>
  </si>
  <si>
    <t>91-53</t>
  </si>
  <si>
    <t>20-15</t>
  </si>
  <si>
    <t>91-52</t>
  </si>
  <si>
    <t>20-19</t>
  </si>
  <si>
    <t>20-18</t>
  </si>
  <si>
    <t>AY1</t>
  </si>
  <si>
    <t>AY2</t>
  </si>
  <si>
    <t>AY3</t>
  </si>
  <si>
    <t>AY4</t>
  </si>
  <si>
    <t>AY5</t>
  </si>
  <si>
    <t>AY6</t>
  </si>
  <si>
    <t>AY7</t>
  </si>
  <si>
    <t>AH1</t>
  </si>
  <si>
    <t>AH2</t>
  </si>
  <si>
    <t>AH3</t>
  </si>
  <si>
    <t>AH4</t>
  </si>
  <si>
    <t>AH5</t>
  </si>
  <si>
    <t>AH6</t>
  </si>
  <si>
    <t>AH7</t>
  </si>
  <si>
    <t>m</t>
  </si>
  <si>
    <t>d</t>
  </si>
  <si>
    <t>Ayn Formation</t>
    <phoneticPr fontId="1" type="noConversion"/>
  </si>
  <si>
    <t>Arkahawl Formation</t>
    <phoneticPr fontId="1" type="noConversion"/>
  </si>
  <si>
    <t>AH8</t>
  </si>
  <si>
    <t>AH9</t>
  </si>
  <si>
    <t>AH10</t>
  </si>
  <si>
    <t>AH11</t>
  </si>
  <si>
    <t>AH12</t>
  </si>
  <si>
    <t>AH13</t>
  </si>
  <si>
    <t>AH14</t>
  </si>
  <si>
    <t>M1</t>
  </si>
  <si>
    <t>M2</t>
  </si>
  <si>
    <t>M3</t>
  </si>
  <si>
    <t>M4</t>
  </si>
  <si>
    <t>M5</t>
  </si>
  <si>
    <t>M6</t>
  </si>
  <si>
    <t>F2-9.2</t>
  </si>
  <si>
    <t>F2-7</t>
  </si>
  <si>
    <t>F2-9.1</t>
  </si>
  <si>
    <t>F2-6</t>
  </si>
  <si>
    <t>F2-8.1</t>
  </si>
  <si>
    <t>F2-8.2</t>
  </si>
  <si>
    <t>F2-5</t>
  </si>
  <si>
    <t>F2-4</t>
  </si>
  <si>
    <t>F2-1</t>
  </si>
  <si>
    <t>F2-2</t>
  </si>
  <si>
    <t>F2-3</t>
  </si>
  <si>
    <t>F3-6</t>
  </si>
  <si>
    <t>F3-5</t>
  </si>
  <si>
    <t>F3-4</t>
  </si>
  <si>
    <t>F4-4</t>
  </si>
  <si>
    <t>F4-3.2</t>
  </si>
  <si>
    <t>F4-3.1</t>
  </si>
  <si>
    <t>F4-2.2</t>
  </si>
  <si>
    <t>F4-2.1</t>
  </si>
  <si>
    <t>F4-1</t>
  </si>
  <si>
    <t>F4-5.2</t>
  </si>
  <si>
    <t>F4-5.1</t>
  </si>
  <si>
    <t>F4-6</t>
  </si>
  <si>
    <t>F4-7</t>
  </si>
  <si>
    <t>F5-3.1</t>
  </si>
  <si>
    <t>F5-3.2</t>
  </si>
  <si>
    <t>F5-2</t>
  </si>
  <si>
    <t>F5-4</t>
  </si>
  <si>
    <t>F5-1</t>
  </si>
  <si>
    <t>F6a-8</t>
  </si>
  <si>
    <t>F6a-9.1</t>
  </si>
  <si>
    <t>F6a-9.2</t>
  </si>
  <si>
    <t>F6a-7</t>
  </si>
  <si>
    <t>F6a-10</t>
  </si>
  <si>
    <t>F6a-11</t>
  </si>
  <si>
    <t>F6a-5</t>
  </si>
  <si>
    <t>F6a-4</t>
  </si>
  <si>
    <t>F6b-8</t>
  </si>
  <si>
    <t>F6b-7</t>
  </si>
  <si>
    <t>F6b-6</t>
  </si>
  <si>
    <t>F6b-5</t>
  </si>
  <si>
    <t>F6b-4</t>
  </si>
  <si>
    <t>F6b-3</t>
  </si>
  <si>
    <t>F6b-2</t>
  </si>
  <si>
    <t>F6b-1</t>
  </si>
  <si>
    <t>F7-11</t>
  </si>
  <si>
    <t>F7-10</t>
  </si>
  <si>
    <t>F7-9</t>
  </si>
  <si>
    <t>F7-8</t>
  </si>
  <si>
    <t>F7-7</t>
  </si>
  <si>
    <t>F7-6</t>
  </si>
  <si>
    <t>F7-5</t>
  </si>
  <si>
    <t>F7-4</t>
  </si>
  <si>
    <t>F7-3</t>
  </si>
  <si>
    <t>F7-2</t>
  </si>
  <si>
    <t>F7-1</t>
  </si>
  <si>
    <t>MB-1</t>
  </si>
  <si>
    <t>MB-2</t>
  </si>
  <si>
    <t>MB-3</t>
  </si>
  <si>
    <t>MB-4</t>
  </si>
  <si>
    <t>YR081-10</t>
  </si>
  <si>
    <t>YR081-9</t>
  </si>
  <si>
    <t>YR081-6</t>
  </si>
  <si>
    <t>YR081-3</t>
  </si>
  <si>
    <t>YR081-2</t>
  </si>
  <si>
    <t>YR081-1</t>
  </si>
  <si>
    <t>QE0901-38</t>
  </si>
  <si>
    <t>QE0901-34</t>
  </si>
  <si>
    <t>QE0901-32</t>
  </si>
  <si>
    <t>QE0901-30</t>
  </si>
  <si>
    <t>QE0901-29</t>
  </si>
  <si>
    <t>QE0901-28</t>
  </si>
  <si>
    <t>QE0901-27</t>
  </si>
  <si>
    <t>QE0901-26</t>
  </si>
  <si>
    <t>QE0901-18</t>
  </si>
  <si>
    <t>QE0901-17</t>
  </si>
  <si>
    <t>QE0901-16</t>
  </si>
  <si>
    <t>QE0901-14</t>
  </si>
  <si>
    <t>QE0901-13</t>
  </si>
  <si>
    <t>QE0901-12</t>
  </si>
  <si>
    <t>QE0901-11</t>
  </si>
  <si>
    <t>QE0901-10</t>
  </si>
  <si>
    <t>QE0901-8</t>
  </si>
  <si>
    <t>QE0901-2</t>
  </si>
  <si>
    <t>QE0901-1</t>
  </si>
  <si>
    <t>WIP</t>
    <phoneticPr fontId="1" type="noConversion"/>
  </si>
  <si>
    <t>S17YT11</t>
  </si>
  <si>
    <t>S17YT211</t>
  </si>
  <si>
    <t>S17YT10</t>
  </si>
  <si>
    <t>S17YT08</t>
  </si>
  <si>
    <t>S17YT07</t>
  </si>
  <si>
    <t>S17YT13</t>
  </si>
  <si>
    <t>S17YT06</t>
  </si>
  <si>
    <t>S17YT207</t>
  </si>
  <si>
    <t>S17YT16</t>
  </si>
  <si>
    <t>S17YT206</t>
  </si>
  <si>
    <t>S17YT15</t>
  </si>
  <si>
    <t>S17YT14</t>
  </si>
  <si>
    <t>S17YT203</t>
  </si>
  <si>
    <t>S17YT205</t>
  </si>
  <si>
    <t>S17YT04</t>
  </si>
  <si>
    <t>S17YT02</t>
  </si>
  <si>
    <t>S17YT05</t>
  </si>
  <si>
    <t>MnO</t>
    <phoneticPr fontId="2" type="noConversion"/>
  </si>
  <si>
    <t>MgO</t>
    <phoneticPr fontId="2" type="noConversion"/>
  </si>
  <si>
    <t>CaO</t>
    <phoneticPr fontId="2" type="noConversion"/>
  </si>
  <si>
    <t>LOI</t>
    <phoneticPr fontId="2" type="noConversion"/>
  </si>
  <si>
    <t>ZK1408-46-1</t>
    <phoneticPr fontId="1" type="noConversion"/>
  </si>
  <si>
    <t>ZK1408-45-2</t>
    <phoneticPr fontId="1" type="noConversion"/>
  </si>
  <si>
    <t>ZK1408-45-1</t>
    <phoneticPr fontId="1" type="noConversion"/>
  </si>
  <si>
    <t>ZK1408-43-2</t>
    <phoneticPr fontId="1" type="noConversion"/>
  </si>
  <si>
    <t>ZK1408-42-1</t>
    <phoneticPr fontId="1" type="noConversion"/>
  </si>
  <si>
    <t>ZK1408-41-2</t>
    <phoneticPr fontId="1" type="noConversion"/>
  </si>
  <si>
    <t>ZK1408-40-1</t>
    <phoneticPr fontId="1" type="noConversion"/>
  </si>
  <si>
    <t>ZK1408-38-3</t>
    <phoneticPr fontId="1" type="noConversion"/>
  </si>
  <si>
    <t>ZK1408-38-2</t>
    <phoneticPr fontId="1" type="noConversion"/>
  </si>
  <si>
    <t>ZK1408-35-1</t>
    <phoneticPr fontId="1" type="noConversion"/>
  </si>
  <si>
    <t>ZK1408-34-2</t>
    <phoneticPr fontId="1" type="noConversion"/>
  </si>
  <si>
    <t>ZK1408-33-1</t>
    <phoneticPr fontId="1" type="noConversion"/>
  </si>
  <si>
    <t>ZK1408-32-2</t>
    <phoneticPr fontId="1" type="noConversion"/>
  </si>
  <si>
    <t>ZK1408-32-1</t>
    <phoneticPr fontId="1" type="noConversion"/>
  </si>
  <si>
    <t>ZK1408-30-1</t>
    <phoneticPr fontId="1" type="noConversion"/>
  </si>
  <si>
    <t>ZK1408-29-2</t>
    <phoneticPr fontId="1" type="noConversion"/>
  </si>
  <si>
    <t>ZK1408-27-2</t>
    <phoneticPr fontId="1" type="noConversion"/>
  </si>
  <si>
    <t>ZK1408-28-1</t>
    <phoneticPr fontId="1" type="noConversion"/>
  </si>
  <si>
    <t>ZK1408-26-2</t>
    <phoneticPr fontId="1" type="noConversion"/>
  </si>
  <si>
    <t>ZK1408-26-3</t>
    <phoneticPr fontId="1" type="noConversion"/>
  </si>
  <si>
    <t>ZK1408-25-2</t>
    <phoneticPr fontId="1" type="noConversion"/>
  </si>
  <si>
    <t>ZK1408-25-1</t>
    <phoneticPr fontId="1" type="noConversion"/>
  </si>
  <si>
    <t>ZK1408-22-2</t>
    <phoneticPr fontId="1" type="noConversion"/>
  </si>
  <si>
    <t>ZK1408-22-1</t>
    <phoneticPr fontId="1" type="noConversion"/>
  </si>
  <si>
    <t>ZK1408-19-2</t>
    <phoneticPr fontId="1" type="noConversion"/>
  </si>
  <si>
    <t>ZK1408-18-3</t>
    <phoneticPr fontId="1" type="noConversion"/>
  </si>
  <si>
    <t>ZK1408-17-3</t>
    <phoneticPr fontId="1" type="noConversion"/>
  </si>
  <si>
    <t>ZK1408-17-2</t>
    <phoneticPr fontId="1" type="noConversion"/>
  </si>
  <si>
    <t>ZK1408-16-2</t>
    <phoneticPr fontId="1" type="noConversion"/>
  </si>
  <si>
    <t>ZK1408-15-3</t>
    <phoneticPr fontId="1" type="noConversion"/>
  </si>
  <si>
    <t>ZK1408-15-1</t>
    <phoneticPr fontId="1" type="noConversion"/>
  </si>
  <si>
    <t>ZK1408-14-1</t>
    <phoneticPr fontId="1" type="noConversion"/>
  </si>
  <si>
    <t>ZK1408-13-3</t>
    <phoneticPr fontId="1" type="noConversion"/>
  </si>
  <si>
    <t>ZK1408-13-1</t>
    <phoneticPr fontId="1" type="noConversion"/>
  </si>
  <si>
    <t>ZK1408-12-1</t>
    <phoneticPr fontId="1" type="noConversion"/>
  </si>
  <si>
    <t>ZK1408-11-1</t>
    <phoneticPr fontId="1" type="noConversion"/>
  </si>
  <si>
    <t>ZK1408-10-3</t>
    <phoneticPr fontId="1" type="noConversion"/>
  </si>
  <si>
    <t>ZK1408-10-1</t>
    <phoneticPr fontId="1" type="noConversion"/>
  </si>
  <si>
    <t>ZK1408-9-4</t>
    <phoneticPr fontId="1" type="noConversion"/>
  </si>
  <si>
    <t>ZK1408-8-3</t>
    <phoneticPr fontId="1" type="noConversion"/>
  </si>
  <si>
    <t>ZK1408-8-1</t>
    <phoneticPr fontId="1" type="noConversion"/>
  </si>
  <si>
    <t>ZK1408-7-5</t>
    <phoneticPr fontId="1" type="noConversion"/>
  </si>
  <si>
    <t>ZK1408-7-3</t>
    <phoneticPr fontId="1" type="noConversion"/>
  </si>
  <si>
    <t>ZK1408-7-1</t>
    <phoneticPr fontId="1" type="noConversion"/>
  </si>
  <si>
    <t>ZK1408-6-12</t>
    <phoneticPr fontId="1" type="noConversion"/>
  </si>
  <si>
    <t>ZK1408-6-11</t>
    <phoneticPr fontId="1" type="noConversion"/>
  </si>
  <si>
    <t>ZK1408-6-9</t>
    <phoneticPr fontId="1" type="noConversion"/>
  </si>
  <si>
    <t>ZK1408-6-8</t>
    <phoneticPr fontId="1" type="noConversion"/>
  </si>
  <si>
    <t>ZK1408-6-6</t>
    <phoneticPr fontId="1" type="noConversion"/>
  </si>
  <si>
    <t>ZK1409-6-5</t>
    <phoneticPr fontId="1" type="noConversion"/>
  </si>
  <si>
    <t>ZK1408-6-4</t>
    <phoneticPr fontId="1" type="noConversion"/>
  </si>
  <si>
    <t>ZK1408-6-3</t>
    <phoneticPr fontId="1" type="noConversion"/>
  </si>
  <si>
    <t>ZK1409-6-1</t>
    <phoneticPr fontId="1" type="noConversion"/>
  </si>
  <si>
    <t>ZK1408-5-21</t>
    <phoneticPr fontId="1" type="noConversion"/>
  </si>
  <si>
    <t>ZK1408-5-19</t>
    <phoneticPr fontId="1" type="noConversion"/>
  </si>
  <si>
    <t>ZK1408-5-16</t>
    <phoneticPr fontId="1" type="noConversion"/>
  </si>
  <si>
    <t>ZK1408-5-11</t>
    <phoneticPr fontId="1" type="noConversion"/>
  </si>
  <si>
    <t>ZK1408-5-10</t>
    <phoneticPr fontId="1" type="noConversion"/>
  </si>
  <si>
    <t>ZK1408-5-8</t>
    <phoneticPr fontId="1" type="noConversion"/>
  </si>
  <si>
    <t>ZK1408-5-6</t>
    <phoneticPr fontId="1" type="noConversion"/>
  </si>
  <si>
    <t>ZK1408-5-5</t>
    <phoneticPr fontId="1" type="noConversion"/>
  </si>
  <si>
    <t>ZK1408-5-4</t>
    <phoneticPr fontId="1" type="noConversion"/>
  </si>
  <si>
    <t>ZK1408-5-3</t>
    <phoneticPr fontId="1" type="noConversion"/>
  </si>
  <si>
    <t>ZK1408-4-22</t>
    <phoneticPr fontId="1" type="noConversion"/>
  </si>
  <si>
    <t>ZK1408-4-16</t>
    <phoneticPr fontId="1" type="noConversion"/>
  </si>
  <si>
    <t>ZK1408-4-15</t>
    <phoneticPr fontId="1" type="noConversion"/>
  </si>
  <si>
    <t>ZK1408-4-13</t>
    <phoneticPr fontId="1" type="noConversion"/>
  </si>
  <si>
    <t>ZK1408-4-12</t>
    <phoneticPr fontId="1" type="noConversion"/>
  </si>
  <si>
    <t>ZK1408-4-10</t>
    <phoneticPr fontId="1" type="noConversion"/>
  </si>
  <si>
    <t>ZK1408-4-7</t>
    <phoneticPr fontId="1" type="noConversion"/>
  </si>
  <si>
    <t>ZK1408-4-6</t>
    <phoneticPr fontId="1" type="noConversion"/>
  </si>
  <si>
    <t>ZK1408-3-21</t>
    <phoneticPr fontId="1" type="noConversion"/>
  </si>
  <si>
    <t>ZK1408-3-19</t>
    <phoneticPr fontId="1" type="noConversion"/>
  </si>
  <si>
    <t>ZK1408-3-18</t>
    <phoneticPr fontId="1" type="noConversion"/>
  </si>
  <si>
    <t>ZK1408-3-17</t>
    <phoneticPr fontId="1" type="noConversion"/>
  </si>
  <si>
    <t>ZK1408-3-15</t>
    <phoneticPr fontId="1" type="noConversion"/>
  </si>
  <si>
    <t>ZK1408-3-9</t>
    <phoneticPr fontId="1" type="noConversion"/>
  </si>
  <si>
    <t>ZK1408-3-10</t>
    <phoneticPr fontId="1" type="noConversion"/>
  </si>
  <si>
    <t>ZK1408-3-8</t>
    <phoneticPr fontId="1" type="noConversion"/>
  </si>
  <si>
    <t>ZK1408-3-7</t>
    <phoneticPr fontId="1" type="noConversion"/>
  </si>
  <si>
    <t>ZK1408-3-6</t>
    <phoneticPr fontId="1" type="noConversion"/>
  </si>
  <si>
    <t>ZK1408-3-5</t>
    <phoneticPr fontId="1" type="noConversion"/>
  </si>
  <si>
    <t>ZK1408-3-3</t>
    <phoneticPr fontId="1" type="noConversion"/>
  </si>
  <si>
    <t>ZH1408-2-22</t>
    <phoneticPr fontId="1" type="noConversion"/>
  </si>
  <si>
    <t>ZK1408-3-1</t>
    <phoneticPr fontId="1" type="noConversion"/>
  </si>
  <si>
    <t>ZK1408-2-20</t>
    <phoneticPr fontId="1" type="noConversion"/>
  </si>
  <si>
    <t>ZK1408-2-18</t>
    <phoneticPr fontId="1" type="noConversion"/>
  </si>
  <si>
    <t>ZK1408-2-15</t>
    <phoneticPr fontId="1" type="noConversion"/>
  </si>
  <si>
    <t>ZK1408-2-13</t>
    <phoneticPr fontId="1" type="noConversion"/>
  </si>
  <si>
    <t>ZK1408-2-12</t>
    <phoneticPr fontId="1" type="noConversion"/>
  </si>
  <si>
    <t>ZK1408-2-11</t>
    <phoneticPr fontId="1" type="noConversion"/>
  </si>
  <si>
    <t>ZK1408-2-10</t>
    <phoneticPr fontId="1" type="noConversion"/>
  </si>
  <si>
    <t>ZK1408-2-7</t>
    <phoneticPr fontId="1" type="noConversion"/>
  </si>
  <si>
    <t>ZK1408-2-5</t>
    <phoneticPr fontId="1" type="noConversion"/>
  </si>
  <si>
    <t>ZK1408-2-3</t>
    <phoneticPr fontId="1" type="noConversion"/>
  </si>
  <si>
    <t>ZK1408-2-1</t>
    <phoneticPr fontId="1" type="noConversion"/>
  </si>
  <si>
    <t>ZK1408-1-18</t>
    <phoneticPr fontId="1" type="noConversion"/>
  </si>
  <si>
    <t>ZK1408-1-17</t>
    <phoneticPr fontId="1" type="noConversion"/>
  </si>
  <si>
    <t>ZK1408-1-14</t>
    <phoneticPr fontId="1" type="noConversion"/>
  </si>
  <si>
    <t>ZK1408-1-13</t>
    <phoneticPr fontId="1" type="noConversion"/>
  </si>
  <si>
    <t>ZK1408-1-12</t>
    <phoneticPr fontId="1" type="noConversion"/>
  </si>
  <si>
    <t>ZK1408-1-11</t>
    <phoneticPr fontId="1" type="noConversion"/>
  </si>
  <si>
    <t>ZK1408-1-10</t>
    <phoneticPr fontId="1" type="noConversion"/>
  </si>
  <si>
    <t>ZK1408-1-8</t>
    <phoneticPr fontId="1" type="noConversion"/>
  </si>
  <si>
    <t>ZK1408-1-9</t>
    <phoneticPr fontId="1" type="noConversion"/>
  </si>
  <si>
    <t>ZK1408-1-5</t>
    <phoneticPr fontId="1" type="noConversion"/>
  </si>
  <si>
    <t>ZK1408-1-6</t>
    <phoneticPr fontId="1" type="noConversion"/>
  </si>
  <si>
    <t>ZK1408-1-4</t>
    <phoneticPr fontId="1" type="noConversion"/>
  </si>
  <si>
    <t>ZK1408-1-3</t>
    <phoneticPr fontId="1" type="noConversion"/>
  </si>
  <si>
    <t>ZK1408-1-1</t>
    <phoneticPr fontId="1" type="noConversion"/>
  </si>
  <si>
    <t>ZK1408-1-2</t>
    <phoneticPr fontId="1" type="noConversion"/>
  </si>
  <si>
    <t>ZK1408-76-1</t>
    <phoneticPr fontId="1" type="noConversion"/>
  </si>
  <si>
    <t>ZK1408-76-2</t>
    <phoneticPr fontId="1" type="noConversion"/>
  </si>
  <si>
    <t>ZK1408-76-3</t>
    <phoneticPr fontId="1" type="noConversion"/>
  </si>
  <si>
    <t>ZK1408-76-4</t>
    <phoneticPr fontId="1" type="noConversion"/>
  </si>
  <si>
    <t>ZK1408-76-6</t>
    <phoneticPr fontId="1" type="noConversion"/>
  </si>
  <si>
    <t>ZK1408-76-5</t>
    <phoneticPr fontId="1" type="noConversion"/>
  </si>
  <si>
    <t>ZK1408-76-7</t>
    <phoneticPr fontId="1" type="noConversion"/>
  </si>
  <si>
    <t>ZK1408-76-9</t>
    <phoneticPr fontId="1" type="noConversion"/>
  </si>
  <si>
    <t>ZK1408-76-10</t>
    <phoneticPr fontId="1" type="noConversion"/>
  </si>
  <si>
    <t>ZK1408-76-11</t>
    <phoneticPr fontId="1" type="noConversion"/>
  </si>
  <si>
    <t>ZK1408-77-1</t>
    <phoneticPr fontId="1" type="noConversion"/>
  </si>
  <si>
    <t>ZK1408-77-4</t>
    <phoneticPr fontId="1" type="noConversion"/>
  </si>
  <si>
    <t>ZK1408-77-5</t>
    <phoneticPr fontId="1" type="noConversion"/>
  </si>
  <si>
    <t>ZK1408-77-7</t>
    <phoneticPr fontId="1" type="noConversion"/>
  </si>
  <si>
    <t>1107-10</t>
    <phoneticPr fontId="1" type="noConversion"/>
  </si>
  <si>
    <t>ZK0007-H1</t>
  </si>
  <si>
    <t>ZK0007-H2</t>
    <phoneticPr fontId="1" type="noConversion"/>
  </si>
  <si>
    <t>ZK0007-H3</t>
  </si>
  <si>
    <t>ZK0007-H4</t>
  </si>
  <si>
    <t>ZK0007-H5</t>
  </si>
  <si>
    <t>ZK0007-H6</t>
  </si>
  <si>
    <t>ZK0007-H7</t>
  </si>
  <si>
    <t>ZK0007-H8</t>
  </si>
  <si>
    <t>ZK0007-H9</t>
  </si>
  <si>
    <t>ZK0007-H10</t>
  </si>
  <si>
    <t>ZK0007-H12</t>
  </si>
  <si>
    <t>ZK0007-H13</t>
  </si>
  <si>
    <t>100909-10</t>
  </si>
  <si>
    <t>100913-06</t>
  </si>
  <si>
    <t>100909-06</t>
  </si>
  <si>
    <t>100909-03</t>
  </si>
  <si>
    <t>100909-01</t>
  </si>
  <si>
    <t>100910-13</t>
  </si>
  <si>
    <t>100914-04</t>
  </si>
  <si>
    <t>100914-02</t>
  </si>
  <si>
    <t>100912-01</t>
  </si>
  <si>
    <t>100910-11</t>
  </si>
  <si>
    <t>100914-06</t>
  </si>
  <si>
    <t>100914-07</t>
  </si>
  <si>
    <t>100914-09</t>
  </si>
  <si>
    <t>100914-10</t>
  </si>
  <si>
    <t>100914-11</t>
  </si>
  <si>
    <t>100910-08</t>
  </si>
  <si>
    <t>100910-06</t>
  </si>
  <si>
    <t>100910-03</t>
  </si>
  <si>
    <t>100910-02</t>
  </si>
  <si>
    <t>100914-14</t>
  </si>
  <si>
    <t>100914-17</t>
  </si>
  <si>
    <t>100914-22</t>
  </si>
  <si>
    <t>Ln(Al2O3/Na2O)</t>
    <phoneticPr fontId="1" type="noConversion"/>
  </si>
  <si>
    <t>Ln(K2O/MgO)</t>
    <phoneticPr fontId="1" type="noConversion"/>
  </si>
  <si>
    <t>Ln(Na2O/CaO)</t>
    <phoneticPr fontId="1" type="noConversion"/>
  </si>
  <si>
    <t>mMgO (%)</t>
    <phoneticPr fontId="6" type="noConversion"/>
  </si>
  <si>
    <t xml:space="preserve">mCaO (%)  </t>
    <phoneticPr fontId="6" type="noConversion"/>
  </si>
  <si>
    <t>mCaO_Pcorr</t>
    <phoneticPr fontId="6" type="noConversion"/>
  </si>
  <si>
    <t xml:space="preserve">mCaO* (%)  </t>
    <phoneticPr fontId="6" type="noConversion"/>
  </si>
  <si>
    <t>CIA_corr</t>
    <phoneticPr fontId="6" type="noConversion"/>
  </si>
  <si>
    <t>mCN</t>
    <phoneticPr fontId="6" type="noConversion"/>
  </si>
  <si>
    <t>A (%)</t>
    <phoneticPr fontId="6" type="noConversion"/>
  </si>
  <si>
    <t>CN (%)</t>
    <phoneticPr fontId="6" type="noConversion"/>
  </si>
  <si>
    <t>K (%)</t>
    <phoneticPr fontId="6" type="noConversion"/>
  </si>
  <si>
    <t>ACNK x-axis</t>
  </si>
  <si>
    <t>ACNK y-axis</t>
  </si>
  <si>
    <t>PIA</t>
    <phoneticPr fontId="1" type="noConversion"/>
  </si>
  <si>
    <t>CIX</t>
    <phoneticPr fontId="1" type="noConversion"/>
  </si>
  <si>
    <t>chemical index of weathering</t>
    <phoneticPr fontId="1" type="noConversion"/>
  </si>
  <si>
    <t>plagioclase index of alteration</t>
    <phoneticPr fontId="1" type="noConversion"/>
  </si>
  <si>
    <t>weathering index of Parker</t>
    <phoneticPr fontId="1" type="noConversion"/>
  </si>
  <si>
    <t>modified CIA</t>
    <phoneticPr fontId="1" type="noConversion"/>
  </si>
  <si>
    <t>R041016-11</t>
    <phoneticPr fontId="1" type="noConversion"/>
  </si>
  <si>
    <t>R041104-11</t>
    <phoneticPr fontId="1" type="noConversion"/>
  </si>
  <si>
    <t>R041016-1</t>
    <phoneticPr fontId="1" type="noConversion"/>
  </si>
  <si>
    <t>地层</t>
    <phoneticPr fontId="1" type="noConversion"/>
  </si>
  <si>
    <t>位置</t>
    <phoneticPr fontId="1" type="noConversion"/>
  </si>
  <si>
    <t>湘西北杨家坪剖面</t>
  </si>
  <si>
    <t>斯图特冰期</t>
    <phoneticPr fontId="1" type="noConversion"/>
  </si>
  <si>
    <t>马里诺冰期</t>
    <phoneticPr fontId="1" type="noConversion"/>
  </si>
  <si>
    <t>间冰期</t>
    <phoneticPr fontId="1" type="noConversion"/>
  </si>
  <si>
    <t>斯图特冰期2</t>
    <phoneticPr fontId="1" type="noConversion"/>
  </si>
  <si>
    <t>斯图特间冰期</t>
    <phoneticPr fontId="1" type="noConversion"/>
  </si>
  <si>
    <t>拉伸纪</t>
    <phoneticPr fontId="1" type="noConversion"/>
  </si>
  <si>
    <t>南沱组</t>
  </si>
  <si>
    <t>南沱组</t>
    <phoneticPr fontId="1" type="noConversion"/>
  </si>
  <si>
    <t>莲沱组</t>
    <phoneticPr fontId="1" type="noConversion"/>
  </si>
  <si>
    <t>湖北宜昌三斗坪剖面</t>
    <phoneticPr fontId="1" type="noConversion"/>
  </si>
  <si>
    <t>样品号</t>
  </si>
  <si>
    <t>岩性</t>
  </si>
  <si>
    <t>总和Σ</t>
    <phoneticPr fontId="2" type="noConversion"/>
  </si>
  <si>
    <t>冯连君, 储雪蕾, 张启锐, et al., 2004. 湘西北南华系渫水河组寒冷气候成因的新证据. 科学通报(12): 1172-1178</t>
    <phoneticPr fontId="1" type="noConversion"/>
  </si>
  <si>
    <t>杂砾岩</t>
  </si>
  <si>
    <t>泥岩</t>
  </si>
  <si>
    <t>大塘坡组</t>
  </si>
  <si>
    <t>泥质页岩</t>
  </si>
  <si>
    <t>黑色页岩</t>
  </si>
  <si>
    <t>古城组</t>
  </si>
  <si>
    <t>渫水河组</t>
  </si>
  <si>
    <t>粉砂岩</t>
  </si>
  <si>
    <t>粗砂岩</t>
  </si>
  <si>
    <t>老山崖组</t>
  </si>
  <si>
    <t>灰色粉砂岩</t>
  </si>
  <si>
    <t>灰绿色粉砂岩</t>
  </si>
  <si>
    <t>砂质粉砂岩</t>
  </si>
  <si>
    <t>冰硕岩基质</t>
  </si>
  <si>
    <t>灰绿色细砂岩</t>
  </si>
  <si>
    <t>含砾粉砂岩</t>
  </si>
  <si>
    <t>灰绿粉砂岩色</t>
  </si>
  <si>
    <t>砂质粉砂岩</t>
    <phoneticPr fontId="1" type="noConversion"/>
  </si>
  <si>
    <t>紫灰色粉砂岩</t>
    <phoneticPr fontId="1" type="noConversion"/>
  </si>
  <si>
    <t>紫灰色细砂岩</t>
  </si>
  <si>
    <t>粉砂质页岩</t>
    <phoneticPr fontId="1" type="noConversion"/>
  </si>
  <si>
    <t>粉砂质页岩</t>
  </si>
  <si>
    <t>冰硕砾岩基质</t>
    <phoneticPr fontId="1" type="noConversion"/>
  </si>
  <si>
    <t>含碳页岩</t>
    <phoneticPr fontId="1" type="noConversion"/>
  </si>
  <si>
    <t>铁丝坳组</t>
  </si>
  <si>
    <t>泥岩</t>
    <phoneticPr fontId="1" type="noConversion"/>
  </si>
  <si>
    <t>含砾砂岩</t>
    <phoneticPr fontId="1" type="noConversion"/>
  </si>
  <si>
    <t>碳质页岩</t>
    <phoneticPr fontId="1" type="noConversion"/>
  </si>
  <si>
    <t>千子门组</t>
  </si>
  <si>
    <t>砾岩</t>
    <phoneticPr fontId="1" type="noConversion"/>
  </si>
  <si>
    <t>ST－2</t>
  </si>
  <si>
    <t>ST－3</t>
  </si>
  <si>
    <t>ST－4</t>
  </si>
  <si>
    <t>ST－5</t>
  </si>
  <si>
    <t>ST－6</t>
  </si>
  <si>
    <t>ST－7</t>
  </si>
  <si>
    <t>ST－8</t>
  </si>
  <si>
    <t>ST－9</t>
  </si>
  <si>
    <t>ST－10</t>
  </si>
  <si>
    <t>ST－11</t>
  </si>
  <si>
    <t>ST－12</t>
  </si>
  <si>
    <t>ST－13</t>
  </si>
  <si>
    <t>ST－14</t>
  </si>
  <si>
    <t>ST－15</t>
  </si>
  <si>
    <t>ST－16</t>
  </si>
  <si>
    <t>库尔卡克组</t>
  </si>
  <si>
    <t>雨塘组</t>
  </si>
  <si>
    <t>砂岩</t>
  </si>
  <si>
    <t>冰碛岩</t>
  </si>
  <si>
    <t>含砾砂岩</t>
  </si>
  <si>
    <t>波龙组</t>
  </si>
  <si>
    <t>紫红色页岩</t>
  </si>
  <si>
    <t>黑色泥岩</t>
  </si>
  <si>
    <t>黄色页岩</t>
  </si>
  <si>
    <t>黄色泥岩</t>
  </si>
  <si>
    <t>紫红色薄层粉砂岩</t>
  </si>
  <si>
    <t>紫红色薄片状页岩</t>
  </si>
  <si>
    <t>灰绿色泥岩</t>
  </si>
  <si>
    <t>紫红色泥岩</t>
  </si>
  <si>
    <t>绿色泥岩</t>
  </si>
  <si>
    <t>灰绿色页岩</t>
  </si>
  <si>
    <t>紫红色纹层状粉砂岩</t>
  </si>
  <si>
    <t>扎莫克提组</t>
  </si>
  <si>
    <t>泥质岩</t>
  </si>
  <si>
    <t>特瑞爱肯组</t>
  </si>
  <si>
    <t>页岩</t>
  </si>
  <si>
    <t>阿勒通沟组</t>
  </si>
  <si>
    <t>照壁山组</t>
  </si>
  <si>
    <r>
      <t>SiO</t>
    </r>
    <r>
      <rPr>
        <vertAlign val="subscript"/>
        <sz val="10"/>
        <rFont val="等线"/>
        <family val="3"/>
        <charset val="134"/>
        <scheme val="minor"/>
      </rPr>
      <t>2</t>
    </r>
  </si>
  <si>
    <r>
      <t>TiO</t>
    </r>
    <r>
      <rPr>
        <vertAlign val="subscript"/>
        <sz val="10"/>
        <rFont val="等线"/>
        <family val="3"/>
        <charset val="134"/>
        <scheme val="minor"/>
      </rPr>
      <t>2</t>
    </r>
  </si>
  <si>
    <r>
      <t>Al</t>
    </r>
    <r>
      <rPr>
        <vertAlign val="subscript"/>
        <sz val="10"/>
        <rFont val="等线"/>
        <family val="3"/>
        <charset val="134"/>
        <scheme val="minor"/>
      </rPr>
      <t>2</t>
    </r>
    <r>
      <rPr>
        <sz val="10"/>
        <rFont val="等线"/>
        <family val="3"/>
        <charset val="134"/>
        <scheme val="minor"/>
      </rPr>
      <t>O</t>
    </r>
    <r>
      <rPr>
        <vertAlign val="subscript"/>
        <sz val="10"/>
        <rFont val="等线"/>
        <family val="3"/>
        <charset val="134"/>
        <scheme val="minor"/>
      </rPr>
      <t>3</t>
    </r>
  </si>
  <si>
    <r>
      <t>Fe</t>
    </r>
    <r>
      <rPr>
        <vertAlign val="subscript"/>
        <sz val="10"/>
        <rFont val="等线"/>
        <family val="3"/>
        <charset val="134"/>
        <scheme val="minor"/>
      </rPr>
      <t>2</t>
    </r>
    <r>
      <rPr>
        <sz val="10"/>
        <rFont val="等线"/>
        <family val="3"/>
        <charset val="134"/>
        <scheme val="minor"/>
      </rPr>
      <t>O</t>
    </r>
    <r>
      <rPr>
        <vertAlign val="subscript"/>
        <sz val="10"/>
        <rFont val="等线"/>
        <family val="3"/>
        <charset val="134"/>
        <scheme val="minor"/>
      </rPr>
      <t>3</t>
    </r>
    <r>
      <rPr>
        <sz val="10"/>
        <rFont val="等线"/>
        <family val="3"/>
        <charset val="134"/>
        <scheme val="minor"/>
      </rPr>
      <t>总</t>
    </r>
  </si>
  <si>
    <r>
      <t>Na</t>
    </r>
    <r>
      <rPr>
        <vertAlign val="subscript"/>
        <sz val="10"/>
        <rFont val="等线"/>
        <family val="3"/>
        <charset val="134"/>
        <scheme val="minor"/>
      </rPr>
      <t>2</t>
    </r>
    <r>
      <rPr>
        <sz val="10"/>
        <rFont val="等线"/>
        <family val="3"/>
        <charset val="134"/>
        <scheme val="minor"/>
      </rPr>
      <t>O</t>
    </r>
  </si>
  <si>
    <r>
      <t>K</t>
    </r>
    <r>
      <rPr>
        <vertAlign val="subscript"/>
        <sz val="10"/>
        <rFont val="等线"/>
        <family val="3"/>
        <charset val="134"/>
        <scheme val="minor"/>
      </rPr>
      <t>2</t>
    </r>
    <r>
      <rPr>
        <sz val="10"/>
        <rFont val="等线"/>
        <family val="3"/>
        <charset val="134"/>
        <scheme val="minor"/>
      </rPr>
      <t>O</t>
    </r>
  </si>
  <si>
    <r>
      <t>P</t>
    </r>
    <r>
      <rPr>
        <vertAlign val="subscript"/>
        <sz val="10"/>
        <rFont val="等线"/>
        <family val="3"/>
        <charset val="134"/>
        <scheme val="minor"/>
      </rPr>
      <t>2</t>
    </r>
    <r>
      <rPr>
        <sz val="10"/>
        <rFont val="等线"/>
        <family val="3"/>
        <charset val="134"/>
        <scheme val="minor"/>
      </rPr>
      <t>O</t>
    </r>
    <r>
      <rPr>
        <vertAlign val="subscript"/>
        <sz val="10"/>
        <rFont val="等线"/>
        <family val="3"/>
        <charset val="134"/>
        <scheme val="minor"/>
      </rPr>
      <t>5</t>
    </r>
  </si>
  <si>
    <r>
      <t>mFe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3</t>
    </r>
    <r>
      <rPr>
        <sz val="11"/>
        <color theme="1"/>
        <rFont val="等线"/>
        <family val="3"/>
        <charset val="134"/>
        <scheme val="minor"/>
      </rPr>
      <t xml:space="preserve"> (%)</t>
    </r>
    <phoneticPr fontId="6" type="noConversion"/>
  </si>
  <si>
    <r>
      <t>mAl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3</t>
    </r>
    <r>
      <rPr>
        <sz val="11"/>
        <color theme="1"/>
        <rFont val="等线"/>
        <family val="3"/>
        <charset val="134"/>
        <scheme val="minor"/>
      </rPr>
      <t xml:space="preserve"> (%)</t>
    </r>
    <phoneticPr fontId="6" type="noConversion"/>
  </si>
  <si>
    <r>
      <t>mNa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 (%)</t>
    </r>
    <phoneticPr fontId="6" type="noConversion"/>
  </si>
  <si>
    <r>
      <t>mK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 xml:space="preserve">O (%) </t>
    </r>
    <phoneticPr fontId="6" type="noConversion"/>
  </si>
  <si>
    <r>
      <t>mP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5</t>
    </r>
    <r>
      <rPr>
        <sz val="11"/>
        <color theme="1"/>
        <rFont val="等线"/>
        <family val="3"/>
        <charset val="134"/>
        <scheme val="minor"/>
      </rPr>
      <t xml:space="preserve"> (%)</t>
    </r>
    <phoneticPr fontId="6" type="noConversion"/>
  </si>
  <si>
    <t>王自强, 尹崇玉, 高林志, et al., 2006. 宜昌三斗坪地区南华系化学蚀变指数特征及南华系划分、对比的讨论. 地质论评(05): 577-585</t>
    <phoneticPr fontId="1" type="noConversion"/>
  </si>
  <si>
    <t>赵小明, 刘圣德, 张权绪, et al., 2011. 鄂西长阳南华系地球化学特征的气候指示意义及地层对比. 地质学报, 85(04): 576-585</t>
    <phoneticPr fontId="1" type="noConversion"/>
  </si>
  <si>
    <t>鄂西长阳流溪剖面</t>
    <phoneticPr fontId="1" type="noConversion"/>
  </si>
  <si>
    <t>灰绿色冰碛砾岩</t>
    <phoneticPr fontId="1" type="noConversion"/>
  </si>
  <si>
    <t>含砾细砂岩</t>
    <phoneticPr fontId="1" type="noConversion"/>
  </si>
  <si>
    <t>细砂岩</t>
    <phoneticPr fontId="1" type="noConversion"/>
  </si>
  <si>
    <t>岩屑细砂岩</t>
    <phoneticPr fontId="1" type="noConversion"/>
  </si>
  <si>
    <t>中砂岩</t>
    <phoneticPr fontId="1" type="noConversion"/>
  </si>
  <si>
    <t>曹文胜, 吉雪峰, 李学鹏, et al., 2022. 鄂西走马地区ZK0703孔南华系大塘坡组岩石地球化学特征对古气候的指示. 资源环境与工程, 36(4)</t>
    <phoneticPr fontId="1" type="noConversion"/>
  </si>
  <si>
    <t>鄂西走马钻孔ZK703</t>
    <phoneticPr fontId="1" type="noConversion"/>
  </si>
  <si>
    <t>黑色页岩</t>
    <phoneticPr fontId="1" type="noConversion"/>
  </si>
  <si>
    <t>含锰页岩</t>
  </si>
  <si>
    <t>含锰页岩</t>
    <phoneticPr fontId="1" type="noConversion"/>
  </si>
  <si>
    <t>含碳页岩</t>
  </si>
  <si>
    <t>灰绿色泥岩</t>
    <phoneticPr fontId="1" type="noConversion"/>
  </si>
  <si>
    <t>GC01</t>
  </si>
  <si>
    <t>GC01</t>
    <phoneticPr fontId="1" type="noConversion"/>
  </si>
  <si>
    <t>GC02</t>
  </si>
  <si>
    <t>NT01</t>
  </si>
  <si>
    <t>NT01</t>
    <phoneticPr fontId="1" type="noConversion"/>
  </si>
  <si>
    <t>DTP13</t>
  </si>
  <si>
    <t>DTP13</t>
    <phoneticPr fontId="1" type="noConversion"/>
  </si>
  <si>
    <t>DTP10</t>
  </si>
  <si>
    <t>DTP14</t>
  </si>
  <si>
    <t>DTP14</t>
    <phoneticPr fontId="1" type="noConversion"/>
  </si>
  <si>
    <t>DTP10</t>
    <phoneticPr fontId="1" type="noConversion"/>
  </si>
  <si>
    <t>鄂西走马钻孔ZK701</t>
    <phoneticPr fontId="1" type="noConversion"/>
  </si>
  <si>
    <t>古城组</t>
    <phoneticPr fontId="1" type="noConversion"/>
  </si>
  <si>
    <t>李明龙, 杨波涌, 郑德顺, et al., 2021. 鄂西走马地区南华纪大塘坡间冰期古气候研究. 地质论评, 67(01): 39-55</t>
    <phoneticPr fontId="1" type="noConversion"/>
  </si>
  <si>
    <t>冰碛砾岩基质</t>
  </si>
  <si>
    <t>GC03</t>
  </si>
  <si>
    <t>砾岩基质</t>
  </si>
  <si>
    <t>NT02</t>
  </si>
  <si>
    <t>NT03</t>
  </si>
  <si>
    <t>李明龙, 陈林, 田景春, et al., 2019. 鄂西走马地区南华纪古城期-南沱早期古气候和古氧相演化:来自细碎屑岩元素地球化学的证据. 地质学报, 93(09): 2158-2170</t>
    <phoneticPr fontId="1" type="noConversion"/>
  </si>
  <si>
    <t>鄂西走马钻孔ZK702</t>
    <phoneticPr fontId="1" type="noConversion"/>
  </si>
  <si>
    <t>湖北神农架地区大九湖剖面</t>
    <phoneticPr fontId="1" type="noConversion"/>
  </si>
  <si>
    <t>郑海峰, 宋换新, 杨振瑞, et al., 2019. 湖北神农架地区南华系大塘坡组元素地球化学特征. 地球科学与环境学报, 41(3): 316-326</t>
    <phoneticPr fontId="1" type="noConversion"/>
  </si>
  <si>
    <t>湖北神农架地区宋洛剖面</t>
    <phoneticPr fontId="1" type="noConversion"/>
  </si>
  <si>
    <t>D-S0</t>
    <phoneticPr fontId="1" type="noConversion"/>
  </si>
  <si>
    <t>D-S1</t>
  </si>
  <si>
    <t>D-S2</t>
  </si>
  <si>
    <t>D-S3</t>
  </si>
  <si>
    <t>D-S4</t>
  </si>
  <si>
    <t>D-S5</t>
  </si>
  <si>
    <t>S-S0</t>
    <phoneticPr fontId="1" type="noConversion"/>
  </si>
  <si>
    <t>S-S1</t>
  </si>
  <si>
    <t>S-S2</t>
  </si>
  <si>
    <t>S-S3</t>
  </si>
  <si>
    <t>S-S4</t>
  </si>
  <si>
    <t>S-S5</t>
  </si>
  <si>
    <t>暗色粉砂质泥页岩</t>
  </si>
  <si>
    <t>齐靓, 余文超, 杜远生, et al., 2015. 黔东南华纪铁丝坳期-大塘坡期古气候的演变:来自CIA的证据. 地质科技情报, 34(6): 11</t>
    <phoneticPr fontId="1" type="noConversion"/>
  </si>
  <si>
    <t>贵州松桃钻孔ZK408</t>
    <phoneticPr fontId="1" type="noConversion"/>
  </si>
  <si>
    <t>铁丝坳组</t>
    <phoneticPr fontId="1" type="noConversion"/>
  </si>
  <si>
    <t>拱洞组</t>
    <phoneticPr fontId="1" type="noConversion"/>
  </si>
  <si>
    <t>长安组</t>
    <phoneticPr fontId="1" type="noConversion"/>
  </si>
  <si>
    <t>富禄组</t>
    <phoneticPr fontId="1" type="noConversion"/>
  </si>
  <si>
    <t>贵州黎平水口-肇兴剖面</t>
    <phoneticPr fontId="1" type="noConversion"/>
  </si>
  <si>
    <t>1106-22</t>
  </si>
  <si>
    <t>王自强, 尹崇玉, 高林志 ,唐烽, 2009. 黔南—桂北地区南华系化学地层特征. 地球学报, 30(04): 465-474</t>
    <phoneticPr fontId="1" type="noConversion"/>
  </si>
  <si>
    <t>Wang, P., Du, Y., Yu, W., et al., 2020. The chemical index of alteration (CIA) as a proxy for climate change during glacial-interglacial transitions in Earth history. Earth-Science Reviews, 201: 103032</t>
    <phoneticPr fontId="1" type="noConversion"/>
  </si>
  <si>
    <t>贵州高地钻孔ZK2115</t>
    <phoneticPr fontId="1" type="noConversion"/>
  </si>
  <si>
    <t>贵州高地李家湾剖面</t>
    <phoneticPr fontId="1" type="noConversion"/>
  </si>
  <si>
    <t>贵州高地钻孔ZK2116</t>
  </si>
  <si>
    <t>贵州高地钻孔ZK2117</t>
  </si>
  <si>
    <t>贵州高地钻孔ZK2118</t>
  </si>
  <si>
    <t>贵州高地钻孔ZK2119</t>
  </si>
  <si>
    <t>贵州高地钻孔ZK2120</t>
  </si>
  <si>
    <t>贵州高地钻孔ZK2121</t>
  </si>
  <si>
    <t>贵州高地钻孔ZK2122</t>
  </si>
  <si>
    <t>贵州高地钻孔ZK2123</t>
  </si>
  <si>
    <t>贵州高地钻孔ZK2124</t>
  </si>
  <si>
    <t>贵州高地钻孔ZK2125</t>
  </si>
  <si>
    <t>贵州高地钻孔ZK2126</t>
  </si>
  <si>
    <t>贵州高地钻孔ZK2127</t>
  </si>
  <si>
    <t>贵州高地钻孔ZK2128</t>
  </si>
  <si>
    <t>贵州高地钻孔ZK2129</t>
  </si>
  <si>
    <t>贵州高地钻孔ZK2130</t>
  </si>
  <si>
    <t>贵州高地钻孔ZK2131</t>
  </si>
  <si>
    <t>贵州高地钻孔ZK2132</t>
  </si>
  <si>
    <t>贵州高地钻孔ZK2133</t>
  </si>
  <si>
    <t>贵州高地钻孔ZK2134</t>
  </si>
  <si>
    <t>贵州高地钻孔ZK2135</t>
  </si>
  <si>
    <t>贵州高地钻孔ZK2136</t>
  </si>
  <si>
    <t>贵州高地钻孔ZK2137</t>
  </si>
  <si>
    <t>贵州高地钻孔ZK2138</t>
  </si>
  <si>
    <t>贵州高地钻孔ZK2139</t>
  </si>
  <si>
    <t>贵州高地钻孔ZK2140</t>
  </si>
  <si>
    <t>贵州高地钻孔ZK2141</t>
  </si>
  <si>
    <t>贵州高地钻孔ZK2142</t>
  </si>
  <si>
    <t>贵州高地钻孔ZK2143</t>
  </si>
  <si>
    <t>贵州高地钻孔ZK2144</t>
  </si>
  <si>
    <t>贵州高地钻孔ZK2145</t>
  </si>
  <si>
    <t>贵州高地钻孔ZK2146</t>
  </si>
  <si>
    <t>贵州高地钻孔ZK2147</t>
  </si>
  <si>
    <t>贵州高地钻孔ZK2148</t>
  </si>
  <si>
    <t>贵州高地钻孔ZK2149</t>
  </si>
  <si>
    <t>贵州高地钻孔ZK2150</t>
  </si>
  <si>
    <t>贵州高地钻孔ZK2151</t>
  </si>
  <si>
    <t>贵州高地钻孔ZK2152</t>
  </si>
  <si>
    <t>贵州高地钻孔ZK2153</t>
  </si>
  <si>
    <t>贵州高地钻孔ZK2154</t>
  </si>
  <si>
    <t>贵州高地钻孔ZK2155</t>
  </si>
  <si>
    <t>贵州高地钻孔ZK2156</t>
  </si>
  <si>
    <t>贵州高地钻孔ZK2157</t>
  </si>
  <si>
    <t>贵州高地钻孔ZK2158</t>
  </si>
  <si>
    <t>贵州高地钻孔ZK2159</t>
  </si>
  <si>
    <t>贵州高地钻孔ZK2160</t>
  </si>
  <si>
    <t>贵州高地钻孔ZK2161</t>
  </si>
  <si>
    <t>贵州高地钻孔ZK2162</t>
  </si>
  <si>
    <t>贵州高地钻孔ZK2163</t>
  </si>
  <si>
    <t>贵州高地钻孔ZK2164</t>
  </si>
  <si>
    <t>贵州高地钻孔ZK2165</t>
  </si>
  <si>
    <t>贵州高地钻孔ZK2166</t>
  </si>
  <si>
    <t>郭宇, 李余生, 凌云, et al., 2018. 渝东南地区含锰岩系沉积地球化学特征及成因机制. 地质学报, 92(11): 2331-2348</t>
    <phoneticPr fontId="1" type="noConversion"/>
  </si>
  <si>
    <t>重庆酉阳长沙坝矿区钻孔ZK0007</t>
    <phoneticPr fontId="1" type="noConversion"/>
  </si>
  <si>
    <t>重庆酉阳长沙坝矿区钻孔ZK0008</t>
  </si>
  <si>
    <t>重庆酉阳长沙坝矿区钻孔ZK0009</t>
  </si>
  <si>
    <t>重庆酉阳长沙坝矿区钻孔ZK0010</t>
  </si>
  <si>
    <t>重庆酉阳长沙坝矿区钻孔ZK0011</t>
  </si>
  <si>
    <t>重庆酉阳长沙坝矿区钻孔ZK0012</t>
  </si>
  <si>
    <t>重庆酉阳长沙坝矿区钻孔ZK0013</t>
  </si>
  <si>
    <t>重庆酉阳长沙坝矿区钻孔ZK0014</t>
  </si>
  <si>
    <t>重庆酉阳长沙坝矿区钻孔ZK0015</t>
  </si>
  <si>
    <t>重庆酉阳长沙坝矿区钻孔ZK0016</t>
  </si>
  <si>
    <t>重庆酉阳长沙坝矿区钻孔ZK0017</t>
  </si>
  <si>
    <t>重庆酉阳长沙坝矿区钻孔ZK0018</t>
  </si>
  <si>
    <t>吴忠银 ,顾尚义, 2019. 华南新元古代南沱杂砾岩中富钾现象的研究——以贵州松桃南沱组为例. 贵州大学学报(自然科学版), 36(05): 43-49</t>
    <phoneticPr fontId="1" type="noConversion"/>
  </si>
  <si>
    <t>贵州松桃钻孔ZK102</t>
    <phoneticPr fontId="1" type="noConversion"/>
  </si>
  <si>
    <t>马里诺冰期</t>
    <phoneticPr fontId="1" type="noConversion"/>
  </si>
  <si>
    <t>贵州松桃钻孔ZK103</t>
  </si>
  <si>
    <t>贵州松桃钻孔ZK104</t>
  </si>
  <si>
    <t>贵州松桃钻孔ZK105</t>
  </si>
  <si>
    <t>贵州松桃钻孔ZK106</t>
  </si>
  <si>
    <t>贵州松桃钻孔ZK107</t>
  </si>
  <si>
    <t>贵州松桃钻孔ZK108</t>
  </si>
  <si>
    <t>贵州松桃钻孔ZK109</t>
  </si>
  <si>
    <t>贵州松桃钻孔ZK110</t>
  </si>
  <si>
    <t>贵州松桃钻孔ZK111</t>
  </si>
  <si>
    <t>贵州松桃钻孔ZK112</t>
  </si>
  <si>
    <t>贵州松桃钻孔ZK113</t>
  </si>
  <si>
    <t>贵州松桃钻孔ZK114</t>
  </si>
  <si>
    <t>贵州松桃钻孔ZK115</t>
  </si>
  <si>
    <t>贵州松桃钻孔ZK116</t>
  </si>
  <si>
    <t>贵州松桃钻孔ZK117</t>
  </si>
  <si>
    <t>ST－1</t>
    <phoneticPr fontId="1" type="noConversion"/>
  </si>
  <si>
    <t>唐婷婷, 牟军, 王安华 ,强希润, 2019. 贵州铜仁地区南华系铁丝坳组—南沱组沉积环境及古气候演变. 贵州科学, 37(6)</t>
    <phoneticPr fontId="1" type="noConversion"/>
  </si>
  <si>
    <t>PM021 - 48B1</t>
  </si>
  <si>
    <t>PM021 - 49B1</t>
  </si>
  <si>
    <t>PM021 - 43H1</t>
  </si>
  <si>
    <t>PM004 - 88B1</t>
  </si>
  <si>
    <t>PM021 - 45B1</t>
  </si>
  <si>
    <t>PM021 - 41H2</t>
  </si>
  <si>
    <t>PM021 - 41H3</t>
  </si>
  <si>
    <t>PM021 - 41H4</t>
  </si>
  <si>
    <t>PM021 - 42H1</t>
  </si>
  <si>
    <t>PM021 - 42B1</t>
  </si>
  <si>
    <t>清水江组</t>
  </si>
  <si>
    <t>PM021 - 40H1</t>
  </si>
  <si>
    <t>PM021 - 40H2</t>
  </si>
  <si>
    <t>灰绿色含砾粉砂岩</t>
    <phoneticPr fontId="1" type="noConversion"/>
  </si>
  <si>
    <t>灰紫色含砾粉砂岩</t>
    <phoneticPr fontId="1" type="noConversion"/>
  </si>
  <si>
    <t>灰黄色粉砂岩/页岩</t>
    <phoneticPr fontId="1" type="noConversion"/>
  </si>
  <si>
    <t>灰色砾岩</t>
    <phoneticPr fontId="1" type="noConversion"/>
  </si>
  <si>
    <t>灰绿色/灰黄色粉砂岩</t>
    <phoneticPr fontId="1" type="noConversion"/>
  </si>
  <si>
    <t>灰色碳质页岩</t>
    <phoneticPr fontId="1" type="noConversion"/>
  </si>
  <si>
    <t>贵州铜仁剖面</t>
    <phoneticPr fontId="1" type="noConversion"/>
  </si>
  <si>
    <t>陈骁帅, 旷红伟, 柳永清, et al., 2023. 扬子克拉通西北缘成冰系冰川沉积特征和地层格架. 地质学报, 97(12): 3943-3966</t>
    <phoneticPr fontId="1" type="noConversion"/>
  </si>
  <si>
    <t>代安河组二段</t>
    <phoneticPr fontId="6" type="noConversion"/>
  </si>
  <si>
    <t>0402 - 12</t>
  </si>
  <si>
    <t>0402 - 13</t>
  </si>
  <si>
    <t>0402 - 14</t>
  </si>
  <si>
    <t>0402 - 15</t>
  </si>
  <si>
    <t>0402 - 16</t>
  </si>
  <si>
    <t>0402 - 17</t>
  </si>
  <si>
    <t>0402 - 18</t>
  </si>
  <si>
    <t>0402 - 19</t>
  </si>
  <si>
    <t>0402 - 20</t>
  </si>
  <si>
    <t>0402 - 21</t>
  </si>
  <si>
    <t>0402 - 22</t>
  </si>
  <si>
    <t>0402 - 23</t>
  </si>
  <si>
    <t>0402 - 24</t>
  </si>
  <si>
    <t>0402 - 25</t>
  </si>
  <si>
    <t>0402 - 26</t>
  </si>
  <si>
    <t>0402 - 27</t>
  </si>
  <si>
    <t>0402 - 28</t>
  </si>
  <si>
    <t>0402 - 29</t>
  </si>
  <si>
    <t>0402 - 30</t>
  </si>
  <si>
    <t>0402 - 31</t>
  </si>
  <si>
    <t>粉砂质泥岩</t>
    <phoneticPr fontId="1" type="noConversion"/>
  </si>
  <si>
    <t>重庆城口龙田羊耳坝剖面</t>
    <phoneticPr fontId="1" type="noConversion"/>
  </si>
  <si>
    <t>季泽龙 ,刘晓峰, 2023. 峡东地区成冰系南沱组新认识. 地质学报, 97(6)</t>
    <phoneticPr fontId="1" type="noConversion"/>
  </si>
  <si>
    <t>SQLK-33</t>
  </si>
  <si>
    <t>SQLK-32</t>
  </si>
  <si>
    <t>SQLK-31</t>
  </si>
  <si>
    <t>SQLK-30</t>
  </si>
  <si>
    <t>SQLK-29</t>
  </si>
  <si>
    <t>SQLK-28</t>
  </si>
  <si>
    <t>SQLK-27</t>
  </si>
  <si>
    <t>SQLK-26</t>
  </si>
  <si>
    <t>SQLK-25</t>
  </si>
  <si>
    <t>SQLK-24</t>
  </si>
  <si>
    <t>SQLK-23</t>
  </si>
  <si>
    <t>SQLK-22</t>
  </si>
  <si>
    <t>SQLK-21</t>
  </si>
  <si>
    <t>SQLK-20</t>
  </si>
  <si>
    <t>SQLK-19</t>
  </si>
  <si>
    <t>SQLK-18</t>
  </si>
  <si>
    <t>SQLK-17</t>
  </si>
  <si>
    <t>SQLK-16</t>
  </si>
  <si>
    <t>SQLK-15</t>
  </si>
  <si>
    <t>SQLK-14</t>
  </si>
  <si>
    <t>SQLK-13</t>
  </si>
  <si>
    <t>SQLK-12</t>
  </si>
  <si>
    <t>SQLK-11</t>
  </si>
  <si>
    <t>SQLK-10</t>
  </si>
  <si>
    <t>SQLK-9</t>
  </si>
  <si>
    <t>SQLK-8</t>
  </si>
  <si>
    <t>SQLK-7</t>
  </si>
  <si>
    <t>页岩夹含锰灰岩</t>
  </si>
  <si>
    <t>大塘坡组</t>
    <phoneticPr fontId="1" type="noConversion"/>
  </si>
  <si>
    <t>SQLK-6</t>
    <phoneticPr fontId="1" type="noConversion"/>
  </si>
  <si>
    <t>SQLK-5</t>
  </si>
  <si>
    <t>SQLK-4</t>
  </si>
  <si>
    <t>SQLK-1</t>
  </si>
  <si>
    <t>湖北峡东青林口剖面</t>
    <phoneticPr fontId="1" type="noConversion"/>
  </si>
  <si>
    <t>SGC-19</t>
  </si>
  <si>
    <t>SGC-18</t>
  </si>
  <si>
    <t>SGC-17</t>
  </si>
  <si>
    <t>SGC-16</t>
  </si>
  <si>
    <t>SGC-14</t>
  </si>
  <si>
    <t>SGC-13</t>
  </si>
  <si>
    <t>SGC-12</t>
  </si>
  <si>
    <t>SGC-11</t>
  </si>
  <si>
    <t>SGC-10</t>
  </si>
  <si>
    <t>SGC-9</t>
  </si>
  <si>
    <t>SGC-8</t>
  </si>
  <si>
    <t>SGC-7</t>
  </si>
  <si>
    <t>SGC-06</t>
  </si>
  <si>
    <t>SGC-05</t>
  </si>
  <si>
    <t>SGC-04</t>
  </si>
  <si>
    <t>SGC-03</t>
  </si>
  <si>
    <t>SGC-02</t>
  </si>
  <si>
    <t>SGC-01</t>
  </si>
  <si>
    <t>湖北峡东古城剖面</t>
    <phoneticPr fontId="1" type="noConversion"/>
  </si>
  <si>
    <t>黄绿色杂砾岩</t>
  </si>
  <si>
    <t>紫红色杂砾岩</t>
  </si>
  <si>
    <t>WH-4</t>
  </si>
  <si>
    <t>紫红夹绿色杂砾岩</t>
  </si>
  <si>
    <t>WH-5</t>
  </si>
  <si>
    <t>WH-6</t>
  </si>
  <si>
    <t>WH-7</t>
  </si>
  <si>
    <t>灰绿夹紫红色杂砾岩</t>
  </si>
  <si>
    <t>WH-8</t>
  </si>
  <si>
    <t>WH-9</t>
  </si>
  <si>
    <t>灰绿色杂砂岩</t>
  </si>
  <si>
    <t>WH-10</t>
  </si>
  <si>
    <t>WH-11</t>
  </si>
  <si>
    <t>灰绿色杂砾岩</t>
  </si>
  <si>
    <t>WH-12</t>
  </si>
  <si>
    <t>WH-13</t>
  </si>
  <si>
    <t>灰色夹紫红色杂砾岩</t>
  </si>
  <si>
    <t>WH-14</t>
  </si>
  <si>
    <t>贵州五河剖面</t>
    <phoneticPr fontId="1" type="noConversion"/>
  </si>
  <si>
    <t>冯永, 顾尚义, 吴忠银, et al., 2021. 贵州五河南沱组形成的氧化还原环境：地球化学与矿物学证据. 矿物学报, 41(01): 33-44</t>
  </si>
  <si>
    <r>
      <t>K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O/Na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</t>
    </r>
    <phoneticPr fontId="6" type="noConversion"/>
  </si>
  <si>
    <r>
      <t>Al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3</t>
    </r>
    <r>
      <rPr>
        <sz val="11"/>
        <color theme="1"/>
        <rFont val="等线"/>
        <family val="3"/>
        <charset val="134"/>
        <scheme val="minor"/>
      </rPr>
      <t>/TiO</t>
    </r>
    <r>
      <rPr>
        <vertAlign val="subscript"/>
        <sz val="11"/>
        <color theme="1"/>
        <rFont val="等线"/>
        <family val="3"/>
        <charset val="134"/>
        <scheme val="minor"/>
      </rPr>
      <t>2</t>
    </r>
    <phoneticPr fontId="1" type="noConversion"/>
  </si>
  <si>
    <r>
      <t>SiO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/Al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3</t>
    </r>
    <phoneticPr fontId="1" type="noConversion"/>
  </si>
  <si>
    <t>MIA(O)</t>
    <phoneticPr fontId="1" type="noConversion"/>
  </si>
  <si>
    <t>MIA(R)</t>
    <phoneticPr fontId="1" type="noConversion"/>
  </si>
  <si>
    <t>S17YT01-1</t>
    <phoneticPr fontId="1" type="noConversion"/>
  </si>
  <si>
    <t>S17YT201</t>
    <phoneticPr fontId="1" type="noConversion"/>
  </si>
  <si>
    <t>S17YT202</t>
    <phoneticPr fontId="1" type="noConversion"/>
  </si>
  <si>
    <t>S17YT210</t>
    <phoneticPr fontId="1" type="noConversion"/>
  </si>
  <si>
    <t>S17YT12</t>
    <phoneticPr fontId="1" type="noConversion"/>
  </si>
  <si>
    <t>S17YT09</t>
    <phoneticPr fontId="1" type="noConversion"/>
  </si>
  <si>
    <t>新疆叶城地区克孜苏胡木剖面</t>
    <phoneticPr fontId="1" type="noConversion"/>
  </si>
  <si>
    <t>L7301-1</t>
    <phoneticPr fontId="1" type="noConversion"/>
  </si>
  <si>
    <t>L7302-6</t>
    <phoneticPr fontId="1" type="noConversion"/>
  </si>
  <si>
    <t>66311-6</t>
    <phoneticPr fontId="1" type="noConversion"/>
  </si>
  <si>
    <t>埃迪卡拉纪</t>
    <phoneticPr fontId="1" type="noConversion"/>
  </si>
  <si>
    <t>贝义西组</t>
    <phoneticPr fontId="1" type="noConversion"/>
  </si>
  <si>
    <t>克孜苏胡木组</t>
  </si>
  <si>
    <t>克里西组</t>
  </si>
  <si>
    <t>牙拉古孜组</t>
  </si>
  <si>
    <t>间冰期</t>
    <phoneticPr fontId="1" type="noConversion"/>
  </si>
  <si>
    <t>拉伸纪</t>
    <phoneticPr fontId="1" type="noConversion"/>
  </si>
  <si>
    <t>尤尔美那克组</t>
  </si>
  <si>
    <t>尤尔美那克组</t>
    <phoneticPr fontId="1" type="noConversion"/>
  </si>
  <si>
    <t>巧恩布拉克组</t>
  </si>
  <si>
    <t>巧恩布拉克组</t>
    <phoneticPr fontId="1" type="noConversion"/>
  </si>
  <si>
    <t>Ding, H., Ma, D., Yao, C., et al., 2016. Implication of the chemical index of alteration as a paleoclimatic perturbation indicator: an example from the lower Neoproterozoic strata of Aksu, Xinjiang, NW China. Geosciences Journal, 20(1): 13-26</t>
  </si>
  <si>
    <t>李王鹏, 李慧莉, 王毅, et al., 2022. 塔里木盆地西南缘叶城地区新元古代冰期事件. 地学前缘, 29(03): 356-380</t>
    <phoneticPr fontId="1" type="noConversion"/>
  </si>
  <si>
    <t>新疆阿克苏地区尤尔美纳克剖面</t>
    <phoneticPr fontId="1" type="noConversion"/>
  </si>
  <si>
    <t>新疆阿克苏地区巧恩布拉克剖面</t>
    <phoneticPr fontId="1" type="noConversion"/>
  </si>
  <si>
    <t>童勤龙, 卫魏 ,徐备, 2013. 塔里木板块西南缘新元古代沉积相和冰期划分. 中国科学: 地球科学, 43(5): 703-715</t>
    <phoneticPr fontId="1" type="noConversion"/>
  </si>
  <si>
    <t>100913-04</t>
    <phoneticPr fontId="1" type="noConversion"/>
  </si>
  <si>
    <t>100913-03</t>
    <phoneticPr fontId="1" type="noConversion"/>
  </si>
  <si>
    <t>刘兵, 徐备, 孟祥英, et al., 2007. 塔里木板块新元古代地层化学蚀变指数研究及其意义. 岩石学报, 第23卷(第7期): 1664-1670</t>
    <phoneticPr fontId="1" type="noConversion"/>
  </si>
  <si>
    <t>新疆库鲁克塔格地区</t>
    <phoneticPr fontId="1" type="noConversion"/>
  </si>
  <si>
    <t>李王鹏, 王毅, 李慧莉, et al., 2022. 塔里木地块西北缘阿克苏地区新元古代冰碛岩年代与冰期事件. 现代地质, 第36卷(第1期): 27-47</t>
    <phoneticPr fontId="1" type="noConversion"/>
  </si>
  <si>
    <t>奇格布拉克组</t>
  </si>
  <si>
    <t>S17L16</t>
  </si>
  <si>
    <t>苏盖特布拉克组</t>
  </si>
  <si>
    <t>S17D12</t>
  </si>
  <si>
    <t>S17D13</t>
  </si>
  <si>
    <t>S17Y309</t>
  </si>
  <si>
    <t>S17Y301</t>
  </si>
  <si>
    <t>S17Y21</t>
  </si>
  <si>
    <t>S20</t>
  </si>
  <si>
    <t>S30</t>
  </si>
  <si>
    <t>S17Y20</t>
  </si>
  <si>
    <t>S17Y308</t>
  </si>
  <si>
    <t>S17Y11</t>
  </si>
  <si>
    <t>S17Y08</t>
  </si>
  <si>
    <t>S17Y307</t>
  </si>
  <si>
    <t>S17Y10</t>
  </si>
  <si>
    <t>S17Y07</t>
  </si>
  <si>
    <t>S17Y19</t>
  </si>
  <si>
    <t>冬屋组</t>
  </si>
  <si>
    <t>S11</t>
  </si>
  <si>
    <t>牧羊滩组</t>
  </si>
  <si>
    <t>S10</t>
  </si>
  <si>
    <t>S17Y17</t>
  </si>
  <si>
    <t>钙质砂岩</t>
  </si>
  <si>
    <t>S17Y18</t>
  </si>
  <si>
    <t>S17Y16</t>
  </si>
  <si>
    <t>S16</t>
  </si>
  <si>
    <t>S17Y03</t>
  </si>
  <si>
    <t>S15</t>
  </si>
  <si>
    <t>S14</t>
  </si>
  <si>
    <t>S17Y15</t>
  </si>
  <si>
    <t>S12 - 1</t>
  </si>
  <si>
    <t>S12 - 2</t>
  </si>
  <si>
    <t>S17Y14</t>
  </si>
  <si>
    <t>S17Y01</t>
  </si>
  <si>
    <t>S13</t>
  </si>
  <si>
    <t>S17Y06</t>
  </si>
  <si>
    <t>S17Y317</t>
  </si>
  <si>
    <t>S17Y314</t>
  </si>
  <si>
    <t>S17Y313 - 3</t>
  </si>
  <si>
    <t>S17Y313 - 5</t>
  </si>
  <si>
    <t>S17Y312</t>
  </si>
  <si>
    <t>S17Y305</t>
  </si>
  <si>
    <t>S17Y306</t>
  </si>
  <si>
    <t>S17Y311</t>
  </si>
  <si>
    <t>S17Y313 - 1</t>
    <phoneticPr fontId="6" type="noConversion"/>
  </si>
  <si>
    <t>S17Y310</t>
  </si>
  <si>
    <t>S8</t>
  </si>
  <si>
    <t>S17Y304</t>
  </si>
  <si>
    <t>S9</t>
  </si>
  <si>
    <t>西方山组</t>
  </si>
  <si>
    <t>S23</t>
  </si>
  <si>
    <t>S2</t>
  </si>
  <si>
    <t>S6</t>
  </si>
  <si>
    <t>S4</t>
  </si>
  <si>
    <t>S25</t>
  </si>
  <si>
    <t>斯图特冰期</t>
    <phoneticPr fontId="1" type="noConversion"/>
  </si>
  <si>
    <t>间冰期</t>
    <phoneticPr fontId="1" type="noConversion"/>
  </si>
  <si>
    <t>Marsham Formation</t>
    <phoneticPr fontId="1" type="noConversion"/>
  </si>
  <si>
    <t>Fiq Formation</t>
    <phoneticPr fontId="1" type="noConversion"/>
  </si>
  <si>
    <t>Masirah Bay Formations</t>
  </si>
  <si>
    <t>埃迪卡拉纪</t>
    <phoneticPr fontId="1" type="noConversion"/>
  </si>
  <si>
    <t>马里诺冰期</t>
    <phoneticPr fontId="1" type="noConversion"/>
  </si>
  <si>
    <t>Young, G. M., 2002. Geochemical investigation of a Neoproterozoic glacial unit: The Mineral Fork Formation in the Wasatch Range, Utah. GSA Bulletin, 114(4): 387-399</t>
    <phoneticPr fontId="1" type="noConversion"/>
  </si>
  <si>
    <t>Rieu, R., Allen, P. A., Plotze, M. ,Pettke, T., 2007. Compositional and mineralogical variations in a Neoproterozoic glacially influenced succession, Mirbat area, south Oman: Implications for paleoweathering conditions. Precambrian Research, 154(3): 248-265</t>
  </si>
  <si>
    <t>GR12-64.5</t>
  </si>
  <si>
    <t>GR12-78</t>
  </si>
  <si>
    <t>GR12-71</t>
  </si>
  <si>
    <t>GR12-15.9</t>
  </si>
  <si>
    <t>GR12-10.5</t>
  </si>
  <si>
    <t>GR12-8.5</t>
  </si>
  <si>
    <t>BFTW-34.9</t>
  </si>
  <si>
    <t>BFTW-35.6</t>
  </si>
  <si>
    <t>BFTW-43.9</t>
  </si>
  <si>
    <t>BFTW-48.4</t>
  </si>
  <si>
    <t>BFTW-55.5</t>
  </si>
  <si>
    <t>BFTW-60.9</t>
  </si>
  <si>
    <t>BFTW-71.9</t>
  </si>
  <si>
    <t>BFTW-82.7</t>
  </si>
  <si>
    <t>BFTW-92.9</t>
  </si>
  <si>
    <t>BFTW-116.6</t>
  </si>
  <si>
    <t>BFTW-136.3</t>
  </si>
  <si>
    <t>BFTW-157.5</t>
  </si>
  <si>
    <t>BFTW-179.1</t>
  </si>
  <si>
    <t>BFTW-201</t>
  </si>
  <si>
    <t>BFTW-222.5</t>
  </si>
  <si>
    <t>BFTW-240.3</t>
  </si>
  <si>
    <t>BFTW-261.8</t>
  </si>
  <si>
    <t>BFTW-287.5</t>
  </si>
  <si>
    <t>BFTW-299.3</t>
  </si>
  <si>
    <t>BFTW-320.7</t>
  </si>
  <si>
    <t>BFTW-340.2</t>
  </si>
  <si>
    <t>BFTW-352.2</t>
  </si>
  <si>
    <t>BFTW-369.2</t>
  </si>
  <si>
    <t>BFTW-389.6</t>
  </si>
  <si>
    <t>BFTW-411.8</t>
  </si>
  <si>
    <t>BFTW-432.4</t>
  </si>
  <si>
    <t>BFTW-449.3</t>
  </si>
  <si>
    <t>BFTW-508.7</t>
  </si>
  <si>
    <t>BFTW-521.9</t>
  </si>
  <si>
    <t>BFTW-536.8</t>
  </si>
  <si>
    <t>BFTW-542.8</t>
  </si>
  <si>
    <t>BFTW-565.9</t>
  </si>
  <si>
    <t>BFTW-594</t>
  </si>
  <si>
    <t>BFTW-617.3</t>
  </si>
  <si>
    <t>BFTW-671.7</t>
  </si>
  <si>
    <t>BFTW-724.4</t>
  </si>
  <si>
    <t>BFTW-732.3</t>
  </si>
  <si>
    <t>BFTW-746.7</t>
  </si>
  <si>
    <t>BFTW-876.4</t>
  </si>
  <si>
    <t>G419-12.3</t>
  </si>
  <si>
    <t>G435-25</t>
  </si>
  <si>
    <t>G435-35</t>
  </si>
  <si>
    <t>G435-45</t>
  </si>
  <si>
    <t>G435-56</t>
  </si>
  <si>
    <t>G435-66</t>
  </si>
  <si>
    <t>G435a-76</t>
  </si>
  <si>
    <t>G435-79.5</t>
  </si>
  <si>
    <t>G407-278</t>
  </si>
  <si>
    <t>G407-261</t>
  </si>
  <si>
    <t>G407-245</t>
  </si>
  <si>
    <t>G519-b</t>
  </si>
  <si>
    <t>G435-18</t>
  </si>
  <si>
    <t>C4210</t>
  </si>
  <si>
    <t>C4150</t>
  </si>
  <si>
    <t>C4090</t>
  </si>
  <si>
    <t>O3990</t>
  </si>
  <si>
    <t>O3930</t>
  </si>
  <si>
    <t>Arena Formation</t>
  </si>
  <si>
    <t>Twitya Formation</t>
  </si>
  <si>
    <t>Ice Brook Formation</t>
  </si>
  <si>
    <t>Aralka Formation</t>
  </si>
  <si>
    <t>Tapley Hill Formation</t>
  </si>
  <si>
    <t>Tindelpina Shale Member</t>
  </si>
  <si>
    <t>Kunzmann, M., Halverson, G. P., Scott, C., et al., 2015. Geochemistry of Neoproterozoic black shales from Svalbard: Implications for oceanic redox conditions spanning Cryogenian glaciations. Chemical Geology, 417: 383-393</t>
  </si>
  <si>
    <t>Sperling, E. A., Carbone, C., Strauss, J. V., et al., 2016. Oxygen, facies, and secular controls on the appearance of Cryogenian and Ediacaran body and trace fossils in the Mackenzie Mountains of northwestern Canada. GSA Bulletin, 128(3-4): 558-575</t>
  </si>
  <si>
    <t>Sumartojo, J., 1974, A Study of the Mineralogy and Geochemistry of the Tindelpina Shale (Upper Proterozoic) Adelaide Geosyncline, South Australia</t>
  </si>
  <si>
    <t>Elbobreen Formation</t>
    <phoneticPr fontId="1" type="noConversion"/>
  </si>
  <si>
    <t>Tindelpina Shale Member</t>
    <phoneticPr fontId="1" type="noConversion"/>
  </si>
  <si>
    <t>Mineral Fork Formation</t>
  </si>
  <si>
    <t>Big Cottonwood Formation</t>
  </si>
  <si>
    <t>拉伸纪</t>
    <phoneticPr fontId="1" type="noConversion"/>
  </si>
  <si>
    <t>Rieu, R., Allen, P. A., Plötze, M. ,Pettke, T., 2007. Climatic cycles during a Neoproterozoic “snowball” glacial epoch. Geology, 35(4): 299-302</t>
  </si>
  <si>
    <t>Schmid, S., Kunzmann, M. ,Pagès, A., 2017. Inorganic geochemical evaluation of hydrocarbon source rock potential of Neoproterozoic strata in the Amadeus Basin, Australia. Marine and Petroleum Geology, 86: 1092-1105</t>
  </si>
  <si>
    <t>美国犹他州</t>
    <phoneticPr fontId="1" type="noConversion"/>
  </si>
  <si>
    <t>阿曼</t>
    <phoneticPr fontId="1" type="noConversion"/>
  </si>
  <si>
    <t>挪威斯瓦尔巴德</t>
    <phoneticPr fontId="1" type="noConversion"/>
  </si>
  <si>
    <t>加拿大麦肯基山脉</t>
    <phoneticPr fontId="1" type="noConversion"/>
  </si>
  <si>
    <t>澳大利亚阿玛德斯盆地</t>
    <phoneticPr fontId="1" type="noConversion"/>
  </si>
  <si>
    <t>澳大利亚阿德莱德</t>
    <phoneticPr fontId="1" type="noConversion"/>
  </si>
  <si>
    <t>上地壳平均组成</t>
    <phoneticPr fontId="1" type="noConversion"/>
  </si>
  <si>
    <t>Rudnick, R. L. ,Gao, S., 2014. 4.1 - Composition of the Continental Crust. In: Holland, H. D. ,Turekian, K. K., eds. Treatise on Geochemistry (Second Edition), Elsevier: Oxford. 1-51</t>
    <phoneticPr fontId="1" type="noConversion"/>
  </si>
  <si>
    <t>花岗岩（I和S型）</t>
    <phoneticPr fontId="1" type="noConversion"/>
  </si>
  <si>
    <t>花岗闪长岩</t>
    <phoneticPr fontId="1" type="noConversion"/>
  </si>
  <si>
    <t>PAAS</t>
    <phoneticPr fontId="1" type="noConversion"/>
  </si>
  <si>
    <t>Taylor, S. R. ,McLennan, S. M., 1985. The continental crust: its composition and evolution. Blackwell, Oxford. 312 pp</t>
  </si>
  <si>
    <t>Wedepohl, K. H., 1995. The composition of the continental crust. Geochimica et Cosmochimica Acta, 59(7): 1217-1232</t>
  </si>
  <si>
    <t>BCR-2</t>
    <phoneticPr fontId="1" type="noConversion"/>
  </si>
  <si>
    <t>哥伦比亚玄武岩</t>
    <phoneticPr fontId="1" type="noConversion"/>
  </si>
  <si>
    <t>BHVO-2</t>
    <phoneticPr fontId="1" type="noConversion"/>
  </si>
  <si>
    <t>夏威夷玄武岩</t>
    <phoneticPr fontId="1" type="noConversion"/>
  </si>
  <si>
    <t>AGV-2</t>
    <phoneticPr fontId="1" type="noConversion"/>
  </si>
  <si>
    <t>俄勒冈安山岩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</si>
</sst>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_);[Red]\(0.00\)"/>
    <numFmt numFmtId="178" formatCode="0.00_ "/>
    <numFmt numFmtId="179" formatCode="0.000_);[Red]\(0.000\)"/>
  </numFmts>
  <fonts count="2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b/>
      <sz val="11"/>
      <color rgb="FF1F1F1F"/>
      <name val="Georgia"/>
      <family val="1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vertAlign val="subscript"/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vertAlign val="subscript"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indexed="63"/>
      <name val="等线"/>
      <family val="3"/>
      <charset val="134"/>
      <scheme val="minor"/>
    </font>
    <font>
      <sz val="10"/>
      <color rgb="FF222222"/>
      <name val="等线"/>
      <family val="3"/>
      <charset val="134"/>
      <scheme val="minor"/>
    </font>
    <font>
      <b/>
      <i/>
      <sz val="10"/>
      <color theme="1"/>
      <name val="等线"/>
      <family val="3"/>
      <charset val="134"/>
      <scheme val="minor"/>
    </font>
    <font>
      <b/>
      <i/>
      <sz val="11"/>
      <color theme="1"/>
      <name val="等线"/>
      <family val="3"/>
      <charset val="134"/>
      <scheme val="minor"/>
    </font>
    <font>
      <b/>
      <i/>
      <sz val="11"/>
      <color rgb="FF000000"/>
      <name val="Arial"/>
      <family val="2"/>
    </font>
    <font>
      <b/>
      <i/>
      <sz val="11"/>
      <color theme="1"/>
      <name val="等线"/>
      <family val="2"/>
      <scheme val="minor"/>
    </font>
    <font>
      <b/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78" fontId="7" fillId="0" borderId="0" xfId="0" applyNumberFormat="1" applyFont="1" applyAlignment="1">
      <alignment horizontal="left"/>
    </xf>
    <xf numFmtId="178" fontId="17" fillId="0" borderId="0" xfId="0" applyNumberFormat="1" applyFont="1" applyAlignment="1">
      <alignment horizontal="left"/>
    </xf>
    <xf numFmtId="178" fontId="8" fillId="0" borderId="0" xfId="0" applyNumberFormat="1" applyFont="1" applyAlignment="1">
      <alignment horizontal="left" vertical="center" wrapText="1"/>
    </xf>
    <xf numFmtId="178" fontId="7" fillId="0" borderId="0" xfId="0" applyNumberFormat="1" applyFont="1" applyAlignment="1">
      <alignment horizontal="left" vertical="center"/>
    </xf>
    <xf numFmtId="178" fontId="14" fillId="0" borderId="0" xfId="0" applyNumberFormat="1" applyFont="1" applyAlignment="1">
      <alignment horizontal="left"/>
    </xf>
    <xf numFmtId="178" fontId="11" fillId="0" borderId="0" xfId="0" applyNumberFormat="1" applyFont="1" applyAlignment="1">
      <alignment horizontal="center" vertical="top"/>
    </xf>
    <xf numFmtId="178" fontId="8" fillId="0" borderId="0" xfId="0" applyNumberFormat="1" applyFont="1" applyAlignment="1">
      <alignment horizontal="left" vertical="center" shrinkToFit="1"/>
    </xf>
    <xf numFmtId="178" fontId="7" fillId="0" borderId="0" xfId="0" applyNumberFormat="1" applyFont="1" applyAlignment="1">
      <alignment vertical="center"/>
    </xf>
    <xf numFmtId="178" fontId="9" fillId="0" borderId="0" xfId="0" applyNumberFormat="1" applyFont="1" applyAlignment="1">
      <alignment horizontal="left"/>
    </xf>
    <xf numFmtId="178" fontId="17" fillId="0" borderId="0" xfId="0" applyNumberFormat="1" applyFont="1" applyAlignment="1">
      <alignment horizontal="left" vertical="center"/>
    </xf>
    <xf numFmtId="178" fontId="7" fillId="0" borderId="1" xfId="0" applyNumberFormat="1" applyFont="1" applyBorder="1" applyAlignment="1">
      <alignment horizontal="left" vertical="center"/>
    </xf>
    <xf numFmtId="178" fontId="8" fillId="0" borderId="1" xfId="0" applyNumberFormat="1" applyFont="1" applyBorder="1" applyAlignment="1">
      <alignment horizontal="left" vertical="center" wrapText="1"/>
    </xf>
    <xf numFmtId="178" fontId="8" fillId="0" borderId="1" xfId="0" applyNumberFormat="1" applyFont="1" applyBorder="1" applyAlignment="1">
      <alignment horizontal="left" vertical="center" shrinkToFit="1"/>
    </xf>
    <xf numFmtId="178" fontId="9" fillId="0" borderId="0" xfId="0" applyNumberFormat="1" applyFont="1" applyAlignment="1">
      <alignment horizontal="left" wrapText="1"/>
    </xf>
    <xf numFmtId="178" fontId="14" fillId="0" borderId="0" xfId="0" applyNumberFormat="1" applyFont="1" applyAlignment="1">
      <alignment horizontal="left" vertical="top" shrinkToFit="1"/>
    </xf>
    <xf numFmtId="178" fontId="8" fillId="0" borderId="0" xfId="0" applyNumberFormat="1" applyFont="1" applyAlignment="1">
      <alignment horizontal="left" vertical="top" wrapText="1"/>
    </xf>
    <xf numFmtId="178" fontId="8" fillId="0" borderId="0" xfId="0" applyNumberFormat="1" applyFont="1" applyAlignment="1">
      <alignment horizontal="left" vertical="top" shrinkToFit="1"/>
    </xf>
    <xf numFmtId="178" fontId="8" fillId="0" borderId="0" xfId="0" applyNumberFormat="1" applyFont="1" applyAlignment="1">
      <alignment vertical="center" wrapText="1"/>
    </xf>
    <xf numFmtId="178" fontId="9" fillId="0" borderId="1" xfId="0" applyNumberFormat="1" applyFont="1" applyBorder="1" applyAlignment="1">
      <alignment horizontal="left" wrapText="1"/>
    </xf>
    <xf numFmtId="178" fontId="14" fillId="0" borderId="1" xfId="0" applyNumberFormat="1" applyFont="1" applyBorder="1" applyAlignment="1">
      <alignment horizontal="left" vertical="top" shrinkToFit="1"/>
    </xf>
    <xf numFmtId="178" fontId="8" fillId="0" borderId="1" xfId="0" applyNumberFormat="1" applyFont="1" applyBorder="1" applyAlignment="1">
      <alignment horizontal="left" vertical="top" wrapText="1"/>
    </xf>
    <xf numFmtId="178" fontId="8" fillId="0" borderId="1" xfId="0" applyNumberFormat="1" applyFont="1" applyBorder="1" applyAlignment="1">
      <alignment horizontal="left" vertical="top" shrinkToFit="1"/>
    </xf>
    <xf numFmtId="178" fontId="7" fillId="0" borderId="1" xfId="0" applyNumberFormat="1" applyFont="1" applyBorder="1" applyAlignment="1">
      <alignment horizontal="left"/>
    </xf>
    <xf numFmtId="178" fontId="15" fillId="0" borderId="0" xfId="0" applyNumberFormat="1" applyFont="1" applyAlignment="1">
      <alignment horizontal="left" vertical="center" wrapText="1"/>
    </xf>
    <xf numFmtId="178" fontId="9" fillId="0" borderId="0" xfId="0" applyNumberFormat="1" applyFont="1" applyAlignment="1">
      <alignment horizontal="left" vertical="center" wrapText="1"/>
    </xf>
    <xf numFmtId="178" fontId="15" fillId="0" borderId="1" xfId="0" applyNumberFormat="1" applyFont="1" applyBorder="1" applyAlignment="1">
      <alignment horizontal="left" vertical="center" wrapText="1"/>
    </xf>
    <xf numFmtId="178" fontId="9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8" fontId="16" fillId="0" borderId="0" xfId="0" applyNumberFormat="1" applyFont="1" applyAlignment="1">
      <alignment horizontal="left" vertical="center" wrapText="1"/>
    </xf>
    <xf numFmtId="178" fontId="11" fillId="0" borderId="0" xfId="0" applyNumberFormat="1" applyFont="1" applyAlignment="1">
      <alignment horizontal="left" vertical="top"/>
    </xf>
    <xf numFmtId="178" fontId="13" fillId="0" borderId="0" xfId="0" applyNumberFormat="1" applyFont="1" applyAlignment="1">
      <alignment horizontal="left" vertical="top"/>
    </xf>
    <xf numFmtId="2" fontId="11" fillId="0" borderId="0" xfId="0" applyNumberFormat="1" applyFont="1" applyAlignment="1">
      <alignment horizontal="left" vertical="top"/>
    </xf>
    <xf numFmtId="178" fontId="7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177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178" fontId="7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178" fontId="7" fillId="0" borderId="1" xfId="0" applyNumberFormat="1" applyFont="1" applyBorder="1" applyAlignment="1">
      <alignment horizontal="left" vertical="top"/>
    </xf>
    <xf numFmtId="177" fontId="0" fillId="0" borderId="1" xfId="0" applyNumberFormat="1" applyBorder="1" applyAlignment="1">
      <alignment horizontal="left" vertical="center"/>
    </xf>
    <xf numFmtId="179" fontId="0" fillId="0" borderId="1" xfId="0" applyNumberFormat="1" applyBorder="1" applyAlignment="1">
      <alignment horizontal="left" vertical="center"/>
    </xf>
    <xf numFmtId="178" fontId="16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78" fontId="14" fillId="0" borderId="1" xfId="0" applyNumberFormat="1" applyFont="1" applyBorder="1" applyAlignment="1">
      <alignment horizontal="left"/>
    </xf>
    <xf numFmtId="176" fontId="11" fillId="0" borderId="0" xfId="0" applyNumberFormat="1" applyFont="1" applyAlignment="1">
      <alignment horizontal="left" vertical="top"/>
    </xf>
    <xf numFmtId="178" fontId="11" fillId="0" borderId="1" xfId="0" applyNumberFormat="1" applyFont="1" applyBorder="1" applyAlignment="1">
      <alignment horizontal="left" vertical="top"/>
    </xf>
    <xf numFmtId="176" fontId="11" fillId="0" borderId="1" xfId="0" applyNumberFormat="1" applyFont="1" applyBorder="1" applyAlignment="1">
      <alignment horizontal="left" vertical="top"/>
    </xf>
    <xf numFmtId="176" fontId="7" fillId="0" borderId="0" xfId="0" applyNumberFormat="1" applyFont="1" applyAlignment="1">
      <alignment horizontal="left" vertical="top"/>
    </xf>
    <xf numFmtId="178" fontId="17" fillId="0" borderId="0" xfId="0" applyNumberFormat="1" applyFont="1" applyAlignment="1">
      <alignment horizontal="left" vertical="top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48C59-1C91-4BEB-A62B-AA54730E5151}">
  <dimension ref="A1:AU907"/>
  <sheetViews>
    <sheetView tabSelected="1" zoomScale="85" zoomScaleNormal="85" workbookViewId="0">
      <pane ySplit="1" topLeftCell="A2" activePane="bottomLeft" state="frozen"/>
      <selection pane="bottomLeft" activeCell="AM4" sqref="AM4"/>
    </sheetView>
  </sheetViews>
  <sheetFormatPr defaultColWidth="9" defaultRowHeight="12.45" x14ac:dyDescent="0.3"/>
  <cols>
    <col min="1" max="1" width="13.85546875" style="1" customWidth="1"/>
    <col min="2" max="2" width="22.85546875" style="1" customWidth="1"/>
    <col min="3" max="3" width="14" style="1" customWidth="1"/>
    <col min="4" max="4" width="17.0703125" style="1" customWidth="1"/>
    <col min="5" max="5" width="13.78515625" style="1" customWidth="1"/>
    <col min="6" max="17" width="9" style="1"/>
    <col min="18" max="18" width="14.5" style="1" customWidth="1"/>
    <col min="19" max="19" width="13.140625" style="1" customWidth="1"/>
    <col min="20" max="20" width="13.5703125" style="1" customWidth="1"/>
    <col min="21" max="21" width="13.5703125" style="35" customWidth="1"/>
    <col min="22" max="24" width="9" style="35"/>
    <col min="25" max="25" width="11.140625" style="35" customWidth="1"/>
    <col min="26" max="26" width="9" style="35"/>
    <col min="27" max="27" width="11.140625" style="35" customWidth="1"/>
    <col min="28" max="37" width="9" style="35"/>
    <col min="38" max="16384" width="9" style="1"/>
  </cols>
  <sheetData>
    <row r="1" spans="1:47" ht="16.75" x14ac:dyDescent="0.4">
      <c r="B1" s="1" t="s">
        <v>557</v>
      </c>
      <c r="C1" s="3" t="s">
        <v>556</v>
      </c>
      <c r="D1" s="3" t="s">
        <v>569</v>
      </c>
      <c r="E1" s="3" t="s">
        <v>570</v>
      </c>
      <c r="F1" s="9" t="s">
        <v>641</v>
      </c>
      <c r="G1" s="9" t="s">
        <v>642</v>
      </c>
      <c r="H1" s="9" t="s">
        <v>643</v>
      </c>
      <c r="I1" s="9" t="s">
        <v>644</v>
      </c>
      <c r="J1" s="9" t="s">
        <v>369</v>
      </c>
      <c r="K1" s="9" t="s">
        <v>370</v>
      </c>
      <c r="L1" s="9" t="s">
        <v>371</v>
      </c>
      <c r="M1" s="9" t="s">
        <v>645</v>
      </c>
      <c r="N1" s="9" t="s">
        <v>646</v>
      </c>
      <c r="O1" s="9" t="s">
        <v>647</v>
      </c>
      <c r="P1" s="9" t="s">
        <v>372</v>
      </c>
      <c r="Q1" s="9" t="s">
        <v>571</v>
      </c>
      <c r="R1" s="1" t="s">
        <v>533</v>
      </c>
      <c r="S1" s="1" t="s">
        <v>534</v>
      </c>
      <c r="T1" s="1" t="s">
        <v>535</v>
      </c>
      <c r="U1" s="32" t="s">
        <v>648</v>
      </c>
      <c r="V1" s="32" t="s">
        <v>536</v>
      </c>
      <c r="W1" s="32" t="s">
        <v>649</v>
      </c>
      <c r="X1" s="32" t="s">
        <v>650</v>
      </c>
      <c r="Y1" s="32" t="s">
        <v>651</v>
      </c>
      <c r="Z1" s="32" t="s">
        <v>537</v>
      </c>
      <c r="AA1" s="32" t="s">
        <v>652</v>
      </c>
      <c r="AB1" s="32" t="s">
        <v>538</v>
      </c>
      <c r="AC1" s="32" t="s">
        <v>539</v>
      </c>
      <c r="AD1" s="33" t="s">
        <v>540</v>
      </c>
      <c r="AE1" s="33" t="s">
        <v>135</v>
      </c>
      <c r="AF1" s="32" t="s">
        <v>541</v>
      </c>
      <c r="AG1" s="32" t="s">
        <v>542</v>
      </c>
      <c r="AH1" s="32" t="s">
        <v>543</v>
      </c>
      <c r="AI1" s="32" t="s">
        <v>544</v>
      </c>
      <c r="AJ1" s="34" t="s">
        <v>545</v>
      </c>
      <c r="AK1" s="34" t="s">
        <v>546</v>
      </c>
      <c r="AM1" s="1" t="s">
        <v>95</v>
      </c>
      <c r="AN1" s="1" t="s">
        <v>547</v>
      </c>
      <c r="AO1" s="1" t="s">
        <v>351</v>
      </c>
      <c r="AP1" s="1" t="s">
        <v>548</v>
      </c>
      <c r="AQ1" s="1" t="s">
        <v>922</v>
      </c>
      <c r="AR1" s="1" t="s">
        <v>923</v>
      </c>
      <c r="AS1" s="6" t="s">
        <v>919</v>
      </c>
      <c r="AT1" s="6" t="s">
        <v>920</v>
      </c>
      <c r="AU1" s="6" t="s">
        <v>921</v>
      </c>
    </row>
    <row r="2" spans="1:47" ht="14.15" x14ac:dyDescent="0.3">
      <c r="C2" s="3"/>
      <c r="D2" s="3"/>
      <c r="E2" s="3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U2" s="32"/>
      <c r="V2" s="32"/>
      <c r="W2" s="32"/>
      <c r="X2" s="32"/>
      <c r="Y2" s="32"/>
      <c r="Z2" s="32"/>
      <c r="AA2" s="32"/>
      <c r="AB2" s="32"/>
      <c r="AC2" s="32"/>
      <c r="AD2" s="33"/>
      <c r="AE2" s="33"/>
      <c r="AF2" s="32"/>
      <c r="AG2" s="32"/>
      <c r="AH2" s="32"/>
      <c r="AI2" s="32"/>
      <c r="AJ2" s="34"/>
      <c r="AK2" s="34"/>
      <c r="AM2" s="4" t="s">
        <v>549</v>
      </c>
      <c r="AN2" s="4" t="s">
        <v>550</v>
      </c>
      <c r="AO2" s="4" t="s">
        <v>551</v>
      </c>
      <c r="AP2" s="4" t="s">
        <v>552</v>
      </c>
      <c r="AS2" s="6"/>
      <c r="AT2" s="6"/>
      <c r="AU2" s="6"/>
    </row>
    <row r="3" spans="1:47" ht="14.15" x14ac:dyDescent="0.3">
      <c r="B3" s="10" t="s">
        <v>1106</v>
      </c>
      <c r="C3" s="3"/>
      <c r="D3" s="3"/>
      <c r="E3" s="3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U3" s="32"/>
      <c r="V3" s="32"/>
      <c r="W3" s="32"/>
      <c r="X3" s="32"/>
      <c r="Y3" s="32"/>
      <c r="Z3" s="32"/>
      <c r="AA3" s="32"/>
      <c r="AB3" s="32"/>
      <c r="AC3" s="32"/>
      <c r="AD3" s="33"/>
      <c r="AE3" s="33"/>
      <c r="AF3" s="32"/>
      <c r="AG3" s="32"/>
      <c r="AH3" s="32"/>
      <c r="AI3" s="32"/>
      <c r="AJ3" s="34"/>
      <c r="AK3" s="34"/>
      <c r="AS3" s="6"/>
      <c r="AT3" s="6"/>
      <c r="AU3" s="6"/>
    </row>
    <row r="4" spans="1:47" ht="14.15" x14ac:dyDescent="0.3">
      <c r="A4" s="1" t="s">
        <v>1105</v>
      </c>
      <c r="B4" s="10"/>
      <c r="C4" s="3"/>
      <c r="D4" s="3"/>
      <c r="E4" s="3"/>
      <c r="F4" s="9">
        <v>66.599999999999994</v>
      </c>
      <c r="G4" s="9">
        <v>0.64</v>
      </c>
      <c r="H4" s="9">
        <v>15.4</v>
      </c>
      <c r="I4" s="9">
        <v>5.04</v>
      </c>
      <c r="J4" s="9">
        <v>0.1</v>
      </c>
      <c r="K4" s="9">
        <v>2.48</v>
      </c>
      <c r="L4" s="9">
        <v>3.59</v>
      </c>
      <c r="M4" s="9">
        <v>3.27</v>
      </c>
      <c r="N4" s="9">
        <v>2.8</v>
      </c>
      <c r="O4" s="9">
        <v>0.15</v>
      </c>
      <c r="P4" s="9"/>
      <c r="Q4" s="9"/>
      <c r="R4" s="7">
        <f>LN(H4/M4)</f>
        <v>1.5495775245104215</v>
      </c>
      <c r="S4" s="7">
        <f>LN(N4/K4)</f>
        <v>0.12136085700426734</v>
      </c>
      <c r="T4" s="7">
        <f>LN(M4/L4)</f>
        <v>-9.3362217591025462E-2</v>
      </c>
      <c r="U4" s="35">
        <f>I4/159.69</f>
        <v>3.1561149727597222E-2</v>
      </c>
      <c r="V4" s="35">
        <f>K4/40.3044</f>
        <v>6.1531743432478837E-2</v>
      </c>
      <c r="W4" s="32">
        <f>H4/101.96</f>
        <v>0.15103962338171834</v>
      </c>
      <c r="X4" s="32">
        <f>M4/61.98</f>
        <v>5.2758954501452085E-2</v>
      </c>
      <c r="Y4" s="32">
        <f>N4/94.2</f>
        <v>2.9723991507430995E-2</v>
      </c>
      <c r="Z4" s="32">
        <f>L4/56.08</f>
        <v>6.4015691868758912E-2</v>
      </c>
      <c r="AA4" s="32">
        <f>O4/141.95</f>
        <v>1.0567101091933781E-3</v>
      </c>
      <c r="AB4" s="32">
        <f>Z4-3/10*AA4</f>
        <v>6.3698678836000902E-2</v>
      </c>
      <c r="AC4" s="32">
        <f>IF(AB4&gt;X4,X4,AB4)</f>
        <v>5.2758954501452085E-2</v>
      </c>
      <c r="AD4" s="32">
        <f>W4/(W4+AC4+Y4+X4)*100</f>
        <v>52.759123721400194</v>
      </c>
      <c r="AE4" s="32">
        <f>(U4+V4+X4+Y4+Z4)/W4</f>
        <v>1.5862826301692032</v>
      </c>
      <c r="AF4" s="32">
        <f t="shared" ref="AF4" si="0">AC4+X4</f>
        <v>0.10551790900290417</v>
      </c>
      <c r="AG4" s="32">
        <f t="shared" ref="AG4" si="1">W4/(W4+Y4+AF4)*100</f>
        <v>52.759123721400179</v>
      </c>
      <c r="AH4" s="32">
        <f t="shared" ref="AH4" si="2">AF4/(W4+Y4+AF4)*100</f>
        <v>36.858092540645821</v>
      </c>
      <c r="AI4" s="32">
        <f t="shared" ref="AI4" si="3">Y4/(W4+Y4+AF4)*100</f>
        <v>10.382783737953988</v>
      </c>
      <c r="AJ4" s="57">
        <f t="shared" ref="AJ4" si="4">AI4/(AH4+AI4)*(100-AG4)+AG4/2</f>
        <v>36.762345598654079</v>
      </c>
      <c r="AK4" s="35">
        <f>AG4</f>
        <v>52.759123721400179</v>
      </c>
      <c r="AL4" s="4"/>
      <c r="AM4" s="4">
        <f>W4/(W4+AC4+X4)*100</f>
        <v>58.871638644888733</v>
      </c>
      <c r="AN4" s="4">
        <f>(W4-Y4)/(W4-Y4+AC4+X4)*100</f>
        <v>53.482228159533108</v>
      </c>
      <c r="AO4" s="4">
        <f>(AC4/0.7+2*X4/0.35+2*Y4/0.25+V4/0.9)*100</f>
        <v>68.301021088368529</v>
      </c>
      <c r="AP4" s="4">
        <f>W4/(W4+Y4+X4)*100</f>
        <v>64.678811892088248</v>
      </c>
      <c r="AQ4" s="4">
        <f>(W4+U4)/(U4+W4+V4+X4+Y4+AC4)*100</f>
        <v>48.132073461406996</v>
      </c>
      <c r="AR4" s="4">
        <f>(W4)/(U4+W4+V4+X4+Y4+AC4)*100</f>
        <v>39.812811985412317</v>
      </c>
      <c r="AS4" s="4">
        <f>N4/M4</f>
        <v>0.85626911314984699</v>
      </c>
      <c r="AT4" s="4">
        <f>H4/G4</f>
        <v>24.0625</v>
      </c>
      <c r="AU4" s="4">
        <f>F4/H4</f>
        <v>4.324675324675324</v>
      </c>
    </row>
    <row r="5" spans="1:47" ht="14.15" x14ac:dyDescent="0.3">
      <c r="A5" s="1" t="s">
        <v>1112</v>
      </c>
      <c r="B5" s="10"/>
      <c r="C5" s="3"/>
      <c r="D5" s="3"/>
      <c r="E5" s="3" t="s">
        <v>1113</v>
      </c>
      <c r="F5" s="9">
        <v>54.1</v>
      </c>
      <c r="G5" s="9">
        <v>2.2599999999999998</v>
      </c>
      <c r="H5" s="9">
        <v>13.5</v>
      </c>
      <c r="I5" s="9">
        <v>13.8</v>
      </c>
      <c r="J5" s="9">
        <v>0.2</v>
      </c>
      <c r="K5" s="9">
        <v>3.59</v>
      </c>
      <c r="L5" s="9">
        <v>7.12</v>
      </c>
      <c r="M5" s="9">
        <v>3.16</v>
      </c>
      <c r="N5" s="9">
        <v>1.79</v>
      </c>
      <c r="O5" s="9">
        <v>0.35</v>
      </c>
      <c r="P5" s="9"/>
      <c r="Q5" s="9"/>
      <c r="R5" s="7">
        <f>LN(H5/M5)</f>
        <v>1.452117657845563</v>
      </c>
      <c r="S5" s="7">
        <f>LN(N5/K5)</f>
        <v>-0.69593658264752378</v>
      </c>
      <c r="T5" s="7">
        <f>LN(M5/L5)</f>
        <v>-0.81233569782506354</v>
      </c>
      <c r="U5" s="35">
        <f t="shared" ref="U5:U7" si="5">I5/159.69</f>
        <v>8.641743377794478E-2</v>
      </c>
      <c r="V5" s="35">
        <f t="shared" ref="V5:V7" si="6">K5/40.3044</f>
        <v>8.9072160855886692E-2</v>
      </c>
      <c r="W5" s="32">
        <f t="shared" ref="W5:W7" si="7">H5/101.96</f>
        <v>0.13240486465280504</v>
      </c>
      <c r="X5" s="32">
        <f t="shared" ref="X5:X7" si="8">M5/61.98</f>
        <v>5.0984188447886422E-2</v>
      </c>
      <c r="Y5" s="32">
        <f t="shared" ref="Y5:Y7" si="9">N5/94.2</f>
        <v>1.900212314225053E-2</v>
      </c>
      <c r="Z5" s="32">
        <f t="shared" ref="Z5:Z7" si="10">L5/56.08</f>
        <v>0.12696148359486448</v>
      </c>
      <c r="AA5" s="32">
        <f t="shared" ref="AA5:AA7" si="11">O5/141.95</f>
        <v>2.4656569214512153E-3</v>
      </c>
      <c r="AB5" s="32">
        <f t="shared" ref="AB5:AB7" si="12">Z5-3/10*AA5</f>
        <v>0.12622178651842911</v>
      </c>
      <c r="AC5" s="32">
        <f t="shared" ref="AC5:AC7" si="13">IF(AB5&gt;X5,X5,AB5)</f>
        <v>5.0984188447886422E-2</v>
      </c>
      <c r="AD5" s="32">
        <f t="shared" ref="AD5:AD7" si="14">W5/(W5+AC5+Y5+X5)*100</f>
        <v>52.256408121747356</v>
      </c>
      <c r="AE5" s="32">
        <f t="shared" ref="AE5:AE7" si="15">(U5+V5+X5+Y5+Z5)/W5</f>
        <v>2.8128678715502367</v>
      </c>
      <c r="AF5" s="32">
        <f t="shared" ref="AF5:AF7" si="16">AC5+X5</f>
        <v>0.10196837689577284</v>
      </c>
      <c r="AG5" s="32">
        <f t="shared" ref="AG5:AG7" si="17">W5/(W5+Y5+AF5)*100</f>
        <v>52.256408121747356</v>
      </c>
      <c r="AH5" s="32">
        <f t="shared" ref="AH5:AH7" si="18">AF5/(W5+Y5+AF5)*100</f>
        <v>40.243998077790962</v>
      </c>
      <c r="AI5" s="32">
        <f t="shared" ref="AI5:AI7" si="19">Y5/(W5+Y5+AF5)*100</f>
        <v>7.4995938004616747</v>
      </c>
      <c r="AJ5" s="57">
        <f t="shared" ref="AJ5:AJ7" si="20">AI5/(AH5+AI5)*(100-AG5)+AG5/2</f>
        <v>33.627797861335353</v>
      </c>
      <c r="AK5" s="35">
        <f t="shared" ref="AK5:AK7" si="21">AG5</f>
        <v>52.256408121747356</v>
      </c>
      <c r="AL5" s="4"/>
      <c r="AM5" s="4">
        <f t="shared" ref="AM5:AM7" si="22">W5/(W5+AC5+X5)*100</f>
        <v>56.493166104613458</v>
      </c>
      <c r="AN5" s="4">
        <f t="shared" ref="AN5:AN7" si="23">(W5-Y5)/(W5-Y5+AC5+X5)*100</f>
        <v>52.654572418853562</v>
      </c>
      <c r="AO5" s="4">
        <f t="shared" ref="AO5:AO7" si="24">(AC5/0.7+2*X5/0.35+2*Y5/0.25+V5/0.9)*100</f>
        <v>61.515882738341631</v>
      </c>
      <c r="AP5" s="4">
        <f t="shared" ref="AP5:AP7" si="25">W5/(W5+Y5+X5)*100</f>
        <v>65.420275286048891</v>
      </c>
      <c r="AQ5" s="4">
        <f t="shared" ref="AQ5:AQ7" si="26">(W5+U5)/(U5+W5+V5+X5+Y5+AC5)*100</f>
        <v>51.02358998397365</v>
      </c>
      <c r="AR5" s="4">
        <f t="shared" ref="AR5:AR7" si="27">(W5)/(U5+W5+V5+X5+Y5+AC5)*100</f>
        <v>30.873323122808859</v>
      </c>
      <c r="AS5" s="4">
        <f t="shared" ref="AS5:AS7" si="28">N5/M5</f>
        <v>0.56645569620253167</v>
      </c>
      <c r="AT5" s="4">
        <f t="shared" ref="AT5:AT7" si="29">H5/G5</f>
        <v>5.9734513274336285</v>
      </c>
      <c r="AU5" s="4">
        <f t="shared" ref="AU5:AU7" si="30">F5/H5</f>
        <v>4.0074074074074071</v>
      </c>
    </row>
    <row r="6" spans="1:47" ht="14.15" x14ac:dyDescent="0.3">
      <c r="A6" s="1" t="s">
        <v>1114</v>
      </c>
      <c r="B6" s="10"/>
      <c r="C6" s="3"/>
      <c r="D6" s="3"/>
      <c r="E6" s="3" t="s">
        <v>1115</v>
      </c>
      <c r="F6" s="9">
        <v>49.9</v>
      </c>
      <c r="G6" s="9">
        <v>2.73</v>
      </c>
      <c r="H6" s="9">
        <v>13.5</v>
      </c>
      <c r="I6" s="9">
        <v>12.3</v>
      </c>
      <c r="J6" s="9">
        <v>0.17</v>
      </c>
      <c r="K6" s="9">
        <v>7.23</v>
      </c>
      <c r="L6" s="9">
        <v>11.4</v>
      </c>
      <c r="M6" s="9">
        <v>2.2200000000000002</v>
      </c>
      <c r="N6" s="9">
        <v>0.52</v>
      </c>
      <c r="O6" s="9">
        <v>0.27</v>
      </c>
      <c r="P6" s="9"/>
      <c r="Q6" s="9"/>
      <c r="R6" s="7">
        <f>LN(H6/M6)</f>
        <v>1.8051824895601956</v>
      </c>
      <c r="S6" s="7">
        <f>LN(N6/K6)</f>
        <v>-2.6321655035773373</v>
      </c>
      <c r="T6" s="7">
        <f>LN(M6/L6)</f>
        <v>-1.6361061595162616</v>
      </c>
      <c r="U6" s="35">
        <f t="shared" si="5"/>
        <v>7.702423445425513E-2</v>
      </c>
      <c r="V6" s="35">
        <f t="shared" si="6"/>
        <v>0.17938488105517017</v>
      </c>
      <c r="W6" s="32">
        <f t="shared" si="7"/>
        <v>0.13240486465280504</v>
      </c>
      <c r="X6" s="32">
        <f t="shared" si="8"/>
        <v>3.5818005808325268E-2</v>
      </c>
      <c r="Y6" s="32">
        <f t="shared" si="9"/>
        <v>5.5201698513800421E-3</v>
      </c>
      <c r="Z6" s="32">
        <f t="shared" si="10"/>
        <v>0.20328102710413695</v>
      </c>
      <c r="AA6" s="32">
        <f t="shared" si="11"/>
        <v>1.9020781965480805E-3</v>
      </c>
      <c r="AB6" s="32">
        <f t="shared" si="12"/>
        <v>0.20271040364517254</v>
      </c>
      <c r="AC6" s="32">
        <f t="shared" si="13"/>
        <v>3.5818005808325268E-2</v>
      </c>
      <c r="AD6" s="32">
        <f t="shared" si="14"/>
        <v>63.182002143880624</v>
      </c>
      <c r="AE6" s="32">
        <f t="shared" si="15"/>
        <v>3.7840627652698036</v>
      </c>
      <c r="AF6" s="32">
        <f t="shared" si="16"/>
        <v>7.1636011616650536E-2</v>
      </c>
      <c r="AG6" s="32">
        <f t="shared" si="17"/>
        <v>63.182002143880631</v>
      </c>
      <c r="AH6" s="32">
        <f t="shared" si="18"/>
        <v>34.183839479091112</v>
      </c>
      <c r="AI6" s="32">
        <f t="shared" si="19"/>
        <v>2.6341583770282577</v>
      </c>
      <c r="AJ6" s="57">
        <f t="shared" si="20"/>
        <v>34.225159448968576</v>
      </c>
      <c r="AK6" s="35">
        <f t="shared" si="21"/>
        <v>63.182002143880631</v>
      </c>
      <c r="AL6" s="4"/>
      <c r="AM6" s="4">
        <f t="shared" si="22"/>
        <v>64.891342888545367</v>
      </c>
      <c r="AN6" s="4">
        <f t="shared" si="23"/>
        <v>63.915093337523999</v>
      </c>
      <c r="AO6" s="4">
        <f t="shared" si="24"/>
        <v>49.932079194767972</v>
      </c>
      <c r="AP6" s="4">
        <f t="shared" si="25"/>
        <v>76.207291189707149</v>
      </c>
      <c r="AQ6" s="4">
        <f t="shared" si="26"/>
        <v>44.944744610758669</v>
      </c>
      <c r="AR6" s="4">
        <f t="shared" si="27"/>
        <v>28.41488051285695</v>
      </c>
      <c r="AS6" s="4">
        <f t="shared" si="28"/>
        <v>0.23423423423423423</v>
      </c>
      <c r="AT6" s="4">
        <f t="shared" si="29"/>
        <v>4.9450549450549453</v>
      </c>
      <c r="AU6" s="4">
        <f t="shared" si="30"/>
        <v>3.6962962962962962</v>
      </c>
    </row>
    <row r="7" spans="1:47" ht="14.15" x14ac:dyDescent="0.3">
      <c r="A7" s="1" t="s">
        <v>1116</v>
      </c>
      <c r="B7" s="10"/>
      <c r="C7" s="3"/>
      <c r="D7" s="3"/>
      <c r="E7" s="3" t="s">
        <v>1117</v>
      </c>
      <c r="F7" s="9">
        <v>59.3</v>
      </c>
      <c r="G7" s="9">
        <v>1.05</v>
      </c>
      <c r="H7" s="9">
        <v>16.91</v>
      </c>
      <c r="I7" s="9">
        <v>6.69</v>
      </c>
      <c r="J7" s="9">
        <v>0.1</v>
      </c>
      <c r="K7" s="9">
        <v>1.79</v>
      </c>
      <c r="L7" s="9">
        <v>5.2</v>
      </c>
      <c r="M7" s="9">
        <v>4.1900000000000004</v>
      </c>
      <c r="N7" s="9">
        <v>2.88</v>
      </c>
      <c r="O7" s="9">
        <v>0.48</v>
      </c>
      <c r="P7" s="9"/>
      <c r="Q7" s="9"/>
      <c r="R7" s="7">
        <f>LN(H7/M7)</f>
        <v>1.3952044289764425</v>
      </c>
      <c r="S7" s="7">
        <f>LN(N7/K7)</f>
        <v>0.47557467429519085</v>
      </c>
      <c r="T7" s="7">
        <f>LN(M7/L7)</f>
        <v>-0.21595789165333529</v>
      </c>
      <c r="U7" s="35">
        <f t="shared" si="5"/>
        <v>4.1893668983655839E-2</v>
      </c>
      <c r="V7" s="35">
        <f t="shared" si="6"/>
        <v>4.4412024493603673E-2</v>
      </c>
      <c r="W7" s="32">
        <f t="shared" si="7"/>
        <v>0.16584935268732837</v>
      </c>
      <c r="X7" s="32">
        <f t="shared" si="8"/>
        <v>6.7602452404001298E-2</v>
      </c>
      <c r="Y7" s="32">
        <f t="shared" si="9"/>
        <v>3.0573248407643309E-2</v>
      </c>
      <c r="Z7" s="32">
        <f t="shared" si="10"/>
        <v>9.2724679029957208E-2</v>
      </c>
      <c r="AA7" s="32">
        <f t="shared" si="11"/>
        <v>3.3814723494188094E-3</v>
      </c>
      <c r="AB7" s="32">
        <f t="shared" si="12"/>
        <v>9.1710237325131561E-2</v>
      </c>
      <c r="AC7" s="32">
        <f t="shared" si="13"/>
        <v>6.7602452404001298E-2</v>
      </c>
      <c r="AD7" s="32">
        <f t="shared" si="14"/>
        <v>50.010734856188812</v>
      </c>
      <c r="AE7" s="32">
        <f t="shared" si="15"/>
        <v>1.6714329530213543</v>
      </c>
      <c r="AF7" s="32">
        <f t="shared" si="16"/>
        <v>0.1352049048080026</v>
      </c>
      <c r="AG7" s="32">
        <f t="shared" si="17"/>
        <v>50.010734856188812</v>
      </c>
      <c r="AH7" s="32">
        <f t="shared" si="18"/>
        <v>40.770111767375553</v>
      </c>
      <c r="AI7" s="32">
        <f t="shared" si="19"/>
        <v>9.2191533764356244</v>
      </c>
      <c r="AJ7" s="57">
        <f t="shared" si="20"/>
        <v>34.22452080453003</v>
      </c>
      <c r="AK7" s="35">
        <f t="shared" si="21"/>
        <v>50.010734856188812</v>
      </c>
      <c r="AL7" s="4"/>
      <c r="AM7" s="4">
        <f t="shared" si="22"/>
        <v>55.089522422681739</v>
      </c>
      <c r="AN7" s="4">
        <f t="shared" si="23"/>
        <v>50.013161639688228</v>
      </c>
      <c r="AO7" s="4">
        <f t="shared" si="24"/>
        <v>77.680734117150905</v>
      </c>
      <c r="AP7" s="4">
        <f t="shared" si="25"/>
        <v>62.815763310875916</v>
      </c>
      <c r="AQ7" s="4">
        <f t="shared" si="26"/>
        <v>49.707231198443388</v>
      </c>
      <c r="AR7" s="4">
        <f t="shared" si="27"/>
        <v>39.683220412561518</v>
      </c>
      <c r="AS7" s="4">
        <f t="shared" si="28"/>
        <v>0.68735083532219565</v>
      </c>
      <c r="AT7" s="4">
        <f t="shared" si="29"/>
        <v>16.104761904761904</v>
      </c>
      <c r="AU7" s="4">
        <f t="shared" si="30"/>
        <v>3.5068007096392666</v>
      </c>
    </row>
    <row r="8" spans="1:47" ht="14.15" x14ac:dyDescent="0.3">
      <c r="B8" s="10" t="s">
        <v>1111</v>
      </c>
      <c r="C8" s="3"/>
      <c r="D8" s="3"/>
      <c r="E8" s="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7"/>
      <c r="S8" s="7"/>
      <c r="T8" s="7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57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14.15" x14ac:dyDescent="0.3">
      <c r="A9" s="1" t="s">
        <v>1107</v>
      </c>
      <c r="B9" s="10"/>
      <c r="C9" s="3"/>
      <c r="D9" s="3"/>
      <c r="E9" s="3"/>
      <c r="F9" s="9">
        <v>73.400000000000006</v>
      </c>
      <c r="G9" s="9">
        <v>0.27</v>
      </c>
      <c r="H9" s="9">
        <v>13.5</v>
      </c>
      <c r="I9" s="9">
        <v>2</v>
      </c>
      <c r="J9" s="9">
        <v>0.04</v>
      </c>
      <c r="K9" s="9">
        <v>0.56999999999999995</v>
      </c>
      <c r="L9" s="9">
        <v>1.5</v>
      </c>
      <c r="M9" s="9">
        <v>3.1</v>
      </c>
      <c r="N9" s="9">
        <v>4.3499999999999996</v>
      </c>
      <c r="O9" s="9">
        <v>0.1</v>
      </c>
      <c r="P9" s="9">
        <v>0.6</v>
      </c>
      <c r="Q9" s="9"/>
      <c r="R9" s="7">
        <f>LN(H9/M9)</f>
        <v>1.4712875739532831</v>
      </c>
      <c r="S9" s="7">
        <f>LN(N9/K9)</f>
        <v>2.0322947632541339</v>
      </c>
      <c r="T9" s="7">
        <f>LN(M9/L9)</f>
        <v>0.72593700338293632</v>
      </c>
      <c r="U9" s="35">
        <f>I9/159.69</f>
        <v>1.2524265764919532E-2</v>
      </c>
      <c r="V9" s="35">
        <f>K9/40.3044</f>
        <v>1.4142376514722957E-2</v>
      </c>
      <c r="W9" s="32">
        <f>H9/101.96</f>
        <v>0.13240486465280504</v>
      </c>
      <c r="X9" s="32">
        <f>M9/61.98</f>
        <v>5.0016134236850598E-2</v>
      </c>
      <c r="Y9" s="32">
        <f>N9/94.2</f>
        <v>4.6178343949044583E-2</v>
      </c>
      <c r="Z9" s="32">
        <f>L9/56.08</f>
        <v>2.6747503566333809E-2</v>
      </c>
      <c r="AA9" s="32">
        <f>O9/141.95</f>
        <v>7.0447340612891875E-4</v>
      </c>
      <c r="AB9" s="32">
        <f>Z9-3/10*AA9</f>
        <v>2.6536161544495132E-2</v>
      </c>
      <c r="AC9" s="32">
        <f>IF(AB9&gt;X9,X9,AB9)</f>
        <v>2.6536161544495132E-2</v>
      </c>
      <c r="AD9" s="32">
        <f>W9/(W9+AC9+Y9+X9)*100</f>
        <v>51.895899386054232</v>
      </c>
      <c r="AE9" s="32">
        <f>(U9+V9+X9+Y9+Z9)/W9</f>
        <v>1.1299329856510825</v>
      </c>
      <c r="AF9" s="32">
        <f t="shared" ref="AF9" si="31">AC9+X9</f>
        <v>7.6552295781345731E-2</v>
      </c>
      <c r="AG9" s="32">
        <f t="shared" ref="AG9" si="32">W9/(W9+Y9+AF9)*100</f>
        <v>51.895899386054232</v>
      </c>
      <c r="AH9" s="32">
        <f t="shared" ref="AH9" si="33">AF9/(W9+Y9+AF9)*100</f>
        <v>30.004564032126886</v>
      </c>
      <c r="AI9" s="32">
        <f t="shared" ref="AI9" si="34">Y9/(W9+Y9+AF9)*100</f>
        <v>18.099536581818892</v>
      </c>
      <c r="AJ9" s="57">
        <f t="shared" ref="AJ9" si="35">AI9/(AH9+AI9)*(100-AG9)+AG9/2</f>
        <v>44.047486274846008</v>
      </c>
      <c r="AK9" s="35">
        <f>AG9</f>
        <v>51.895899386054232</v>
      </c>
      <c r="AL9" s="4"/>
      <c r="AM9" s="4">
        <f>W9/(W9+AC9+X9)*100</f>
        <v>63.364597976784886</v>
      </c>
      <c r="AN9" s="4">
        <f>(W9-Y9)/(W9-Y9+AC9+X9)*100</f>
        <v>52.971585962876169</v>
      </c>
      <c r="AO9" s="4">
        <f>(AC9/0.7+2*X9/0.35+2*Y9/0.25+V9/0.9)*100</f>
        <v>70.885578683523576</v>
      </c>
      <c r="AP9" s="4">
        <f>W9/(W9+Y9+X9)*100</f>
        <v>57.920054803582687</v>
      </c>
      <c r="AQ9" s="4">
        <f>(W9+U9)/(U9+W9+V9+X9+Y9+AC9)*100</f>
        <v>51.429391909893795</v>
      </c>
      <c r="AR9" s="4">
        <f>(W9)/(U9+W9+V9+X9+Y9+AC9)*100</f>
        <v>46.985044727576486</v>
      </c>
      <c r="AS9" s="4">
        <f>N9/M9</f>
        <v>1.4032258064516128</v>
      </c>
      <c r="AT9" s="4">
        <f>H9/G9</f>
        <v>50</v>
      </c>
      <c r="AU9" s="4">
        <f>F9/H9</f>
        <v>5.4370370370370376</v>
      </c>
    </row>
    <row r="10" spans="1:47" ht="14.15" x14ac:dyDescent="0.3">
      <c r="A10" s="1" t="s">
        <v>1108</v>
      </c>
      <c r="B10" s="10"/>
      <c r="C10" s="3"/>
      <c r="D10" s="3"/>
      <c r="E10" s="3"/>
      <c r="F10" s="9">
        <v>66.099999999999994</v>
      </c>
      <c r="G10" s="9">
        <v>0.54</v>
      </c>
      <c r="H10" s="9">
        <v>15.7</v>
      </c>
      <c r="I10" s="9">
        <v>4.4000000000000004</v>
      </c>
      <c r="J10" s="9">
        <v>0.08</v>
      </c>
      <c r="K10" s="9">
        <v>1.74</v>
      </c>
      <c r="L10" s="9">
        <v>3.83</v>
      </c>
      <c r="M10" s="9">
        <v>3.75</v>
      </c>
      <c r="N10" s="9">
        <v>2.73</v>
      </c>
      <c r="O10" s="9">
        <v>0.18</v>
      </c>
      <c r="P10" s="9">
        <v>0.8</v>
      </c>
      <c r="Q10" s="9"/>
      <c r="R10" s="7">
        <f>LN(H10/M10)</f>
        <v>1.431904872371943</v>
      </c>
      <c r="S10" s="7">
        <f>LN(N10/K10)</f>
        <v>0.45041649597043065</v>
      </c>
      <c r="T10" s="7">
        <f>LN(M10/L10)</f>
        <v>-2.1108963210235168E-2</v>
      </c>
      <c r="U10" s="35">
        <f>I10/159.69</f>
        <v>2.7553384682822972E-2</v>
      </c>
      <c r="V10" s="35">
        <f>K10/40.3044</f>
        <v>4.3171465150206922E-2</v>
      </c>
      <c r="W10" s="32">
        <f>H10/101.96</f>
        <v>0.15398195370733622</v>
      </c>
      <c r="X10" s="32">
        <f>M10/61.98</f>
        <v>6.0503388189738626E-2</v>
      </c>
      <c r="Y10" s="32">
        <f>N10/94.2</f>
        <v>2.8980891719745223E-2</v>
      </c>
      <c r="Z10" s="32">
        <f>L10/56.08</f>
        <v>6.8295292439372324E-2</v>
      </c>
      <c r="AA10" s="32">
        <f>O10/141.95</f>
        <v>1.2680521310320537E-3</v>
      </c>
      <c r="AB10" s="32">
        <f>Z10-3/10*AA10</f>
        <v>6.791487680006271E-2</v>
      </c>
      <c r="AC10" s="32">
        <f>IF(AB10&gt;X10,X10,AB10)</f>
        <v>6.0503388189738626E-2</v>
      </c>
      <c r="AD10" s="32">
        <f>W10/(W10+AC10+Y10+X10)*100</f>
        <v>50.657020524678565</v>
      </c>
      <c r="AE10" s="32">
        <f>(U10+V10+X10+Y10+Z10)/W10</f>
        <v>1.4839688462207072</v>
      </c>
      <c r="AF10" s="32">
        <f t="shared" ref="AF10" si="36">AC10+X10</f>
        <v>0.12100677637947725</v>
      </c>
      <c r="AG10" s="32">
        <f t="shared" ref="AG10" si="37">W10/(W10+Y10+AF10)*100</f>
        <v>50.657020524678565</v>
      </c>
      <c r="AH10" s="32">
        <f t="shared" ref="AH10" si="38">AF10/(W10+Y10+AF10)*100</f>
        <v>39.808838679440143</v>
      </c>
      <c r="AI10" s="32">
        <f t="shared" ref="AI10" si="39">Y10/(W10+Y10+AF10)*100</f>
        <v>9.5341407958813047</v>
      </c>
      <c r="AJ10" s="57">
        <f t="shared" ref="AJ10" si="40">AI10/(AH10+AI10)*(100-AG10)+AG10/2</f>
        <v>34.862651058220585</v>
      </c>
      <c r="AK10" s="35">
        <f>AG10</f>
        <v>50.657020524678565</v>
      </c>
      <c r="AL10" s="4"/>
      <c r="AM10" s="4">
        <f>W10/(W10+AC10+X10)*100</f>
        <v>55.995732501009911</v>
      </c>
      <c r="AN10" s="4">
        <f>(W10-Y10)/(W10-Y10+AC10+X10)*100</f>
        <v>50.811820801041684</v>
      </c>
      <c r="AO10" s="4">
        <f>(AC10/0.7+2*X10/0.35+2*Y10/0.25+V10/0.9)*100</f>
        <v>71.198248686743582</v>
      </c>
      <c r="AP10" s="4">
        <f>W10/(W10+Y10+X10)*100</f>
        <v>63.245712319056565</v>
      </c>
      <c r="AQ10" s="4">
        <f>(W10+U10)/(U10+W10+V10+X10+Y10+AC10)*100</f>
        <v>48.44889693616151</v>
      </c>
      <c r="AR10" s="4">
        <f>(W10)/(U10+W10+V10+X10+Y10+AC10)*100</f>
        <v>41.095336430650228</v>
      </c>
      <c r="AS10" s="4">
        <f>N10/M10</f>
        <v>0.72799999999999998</v>
      </c>
      <c r="AT10" s="4">
        <f>H10/G10</f>
        <v>29.074074074074069</v>
      </c>
      <c r="AU10" s="4">
        <f>F10/H10</f>
        <v>4.2101910828025479</v>
      </c>
    </row>
    <row r="11" spans="1:47" ht="14.15" x14ac:dyDescent="0.3">
      <c r="B11" s="10" t="s">
        <v>1110</v>
      </c>
      <c r="C11" s="3"/>
      <c r="D11" s="3"/>
      <c r="E11" s="3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7"/>
      <c r="S11" s="7"/>
      <c r="T11" s="7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57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 ht="14.15" x14ac:dyDescent="0.3">
      <c r="A12" s="1" t="s">
        <v>1109</v>
      </c>
      <c r="B12" s="10"/>
      <c r="C12" s="3"/>
      <c r="D12" s="3"/>
      <c r="E12" s="3"/>
      <c r="F12" s="1">
        <v>62.8</v>
      </c>
      <c r="G12" s="1">
        <v>1</v>
      </c>
      <c r="H12" s="1">
        <v>18.899999999999999</v>
      </c>
      <c r="I12" s="1">
        <v>6.5</v>
      </c>
      <c r="J12" s="1">
        <v>0.11</v>
      </c>
      <c r="K12" s="1">
        <v>2.2000000000000002</v>
      </c>
      <c r="L12" s="1">
        <v>1.3</v>
      </c>
      <c r="M12" s="1">
        <v>1.2</v>
      </c>
      <c r="N12" s="1">
        <v>3.7</v>
      </c>
      <c r="O12" s="1">
        <v>0.16</v>
      </c>
      <c r="P12" s="1">
        <v>6</v>
      </c>
      <c r="Q12" s="9"/>
      <c r="R12" s="7">
        <f>LN(H12/M12)</f>
        <v>2.7568403652716422</v>
      </c>
      <c r="S12" s="7">
        <f>LN(N12/K12)</f>
        <v>0.5198754592859085</v>
      </c>
      <c r="T12" s="7">
        <f>LN(M12/L12)</f>
        <v>-8.0042707673536495E-2</v>
      </c>
      <c r="U12" s="35">
        <f>I12/159.69</f>
        <v>4.0703863735988478E-2</v>
      </c>
      <c r="V12" s="35">
        <f>K12/40.3044</f>
        <v>5.4584611109457032E-2</v>
      </c>
      <c r="W12" s="32">
        <f>H12/101.96</f>
        <v>0.18536681051392703</v>
      </c>
      <c r="X12" s="32">
        <f>M12/61.98</f>
        <v>1.9361084220716359E-2</v>
      </c>
      <c r="Y12" s="32">
        <f>N12/94.2</f>
        <v>3.9278131634819531E-2</v>
      </c>
      <c r="Z12" s="32">
        <f>L12/56.08</f>
        <v>2.3181169757489302E-2</v>
      </c>
      <c r="AA12" s="32">
        <f>O12/141.95</f>
        <v>1.1271574498062699E-3</v>
      </c>
      <c r="AB12" s="32">
        <f>Z12-3/10*AA12</f>
        <v>2.284302252254742E-2</v>
      </c>
      <c r="AC12" s="32">
        <f>IF(AB12&gt;X12,X12,AB12)</f>
        <v>1.9361084220716359E-2</v>
      </c>
      <c r="AD12" s="32">
        <f>W12/(W12+AC12+Y12+X12)*100</f>
        <v>70.383431742307764</v>
      </c>
      <c r="AE12" s="32">
        <f>(U12+V12+X12+Y12+Z12)/W12</f>
        <v>0.95545076255797201</v>
      </c>
      <c r="AF12" s="32">
        <f t="shared" ref="AF12" si="41">AC12+X12</f>
        <v>3.8722168441432718E-2</v>
      </c>
      <c r="AG12" s="32">
        <f t="shared" ref="AG12" si="42">W12/(W12+Y12+AF12)*100</f>
        <v>70.383431742307764</v>
      </c>
      <c r="AH12" s="32">
        <f t="shared" ref="AH12" si="43">AF12/(W12+Y12+AF12)*100</f>
        <v>14.702735035768219</v>
      </c>
      <c r="AI12" s="32">
        <f t="shared" ref="AI12" si="44">Y12/(W12+Y12+AF12)*100</f>
        <v>14.913833221924023</v>
      </c>
      <c r="AJ12" s="57">
        <f t="shared" ref="AJ12" si="45">AI12/(AH12+AI12)*(100-AG12)+AG12/2</f>
        <v>50.105549093077904</v>
      </c>
      <c r="AK12" s="35">
        <f>AG12</f>
        <v>70.383431742307764</v>
      </c>
      <c r="AL12" s="4"/>
      <c r="AM12" s="4">
        <f>W12/(W12+AC12+X12)*100</f>
        <v>82.720181678748929</v>
      </c>
      <c r="AN12" s="4">
        <f>(W12-Y12)/(W12-Y12+AC12+X12)*100</f>
        <v>79.047675500198267</v>
      </c>
      <c r="AO12" s="4">
        <f>(AC12/0.7+2*X12/0.35+2*Y12/0.25+V12/0.9)*100</f>
        <v>51.316807969735557</v>
      </c>
      <c r="AP12" s="4">
        <f>W12/(W12+Y12+X12)*100</f>
        <v>75.968128030269625</v>
      </c>
      <c r="AQ12" s="4">
        <f>(W12+U12)/(U12+W12+V12+X12+Y12+AC12)*100</f>
        <v>63.032804570805432</v>
      </c>
      <c r="AR12" s="4">
        <f>(W12)/(U12+W12+V12+X12+Y12+AC12)*100</f>
        <v>51.683793043060966</v>
      </c>
      <c r="AS12" s="4">
        <f>N12/M12</f>
        <v>3.0833333333333335</v>
      </c>
      <c r="AT12" s="4">
        <f>H12/G12</f>
        <v>18.899999999999999</v>
      </c>
      <c r="AU12" s="4">
        <f>F12/H12</f>
        <v>3.3227513227513228</v>
      </c>
    </row>
    <row r="13" spans="1:47" s="4" customFormat="1" ht="14.15" x14ac:dyDescent="0.3">
      <c r="B13" s="10" t="s">
        <v>572</v>
      </c>
      <c r="R13" s="1"/>
      <c r="S13" s="1"/>
      <c r="T13" s="1"/>
      <c r="U13" s="35"/>
      <c r="V13" s="35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5"/>
      <c r="AK13" s="35"/>
    </row>
    <row r="14" spans="1:47" s="4" customFormat="1" ht="14.15" x14ac:dyDescent="0.35">
      <c r="A14" s="4" t="s">
        <v>560</v>
      </c>
      <c r="B14" s="4" t="s">
        <v>558</v>
      </c>
      <c r="C14" s="3" t="s">
        <v>565</v>
      </c>
      <c r="D14" s="3" t="s">
        <v>20</v>
      </c>
      <c r="E14" s="3" t="s">
        <v>573</v>
      </c>
      <c r="F14" s="7">
        <v>67.430000000000007</v>
      </c>
      <c r="G14" s="7">
        <v>0.59</v>
      </c>
      <c r="H14" s="7">
        <v>13.9</v>
      </c>
      <c r="I14" s="7">
        <v>3.2</v>
      </c>
      <c r="J14" s="7">
        <v>0.08</v>
      </c>
      <c r="K14" s="7">
        <v>1.9</v>
      </c>
      <c r="L14" s="7">
        <v>1.86</v>
      </c>
      <c r="M14" s="7">
        <v>1.36</v>
      </c>
      <c r="N14" s="7">
        <v>4.28</v>
      </c>
      <c r="O14" s="7">
        <v>0.11</v>
      </c>
      <c r="P14" s="7">
        <v>5.05</v>
      </c>
      <c r="Q14" s="7">
        <v>99.77</v>
      </c>
      <c r="R14" s="7">
        <f>LN(H14/M14)</f>
        <v>2.3244041403886855</v>
      </c>
      <c r="S14" s="7">
        <f>LN(N14/K14)</f>
        <v>0.81209912342131085</v>
      </c>
      <c r="T14" s="7">
        <f>LN(M14/L14)</f>
        <v>-0.31309178797714921</v>
      </c>
      <c r="U14" s="35">
        <f>I14/159.69</f>
        <v>2.0038825223871251E-2</v>
      </c>
      <c r="V14" s="35">
        <f>K14/40.3044</f>
        <v>4.7141255049076528E-2</v>
      </c>
      <c r="W14" s="32">
        <f>H14/101.96</f>
        <v>0.13632797175362887</v>
      </c>
      <c r="X14" s="32">
        <f>M14/61.98</f>
        <v>2.1942562116811878E-2</v>
      </c>
      <c r="Y14" s="32">
        <f>N14/94.2</f>
        <v>4.5435244161358815E-2</v>
      </c>
      <c r="Z14" s="32">
        <f>L14/56.08</f>
        <v>3.3166904422253923E-2</v>
      </c>
      <c r="AA14" s="32">
        <f>O14/141.95</f>
        <v>7.7492074674181054E-4</v>
      </c>
      <c r="AB14" s="32">
        <f>Z14-3/10*AA14</f>
        <v>3.2934428198231377E-2</v>
      </c>
      <c r="AC14" s="32">
        <f>IF(AB14&gt;X14,X14,AB14)</f>
        <v>2.1942562116811878E-2</v>
      </c>
      <c r="AD14" s="32">
        <f>W14/(W14+AC14+Y14+X14)*100</f>
        <v>60.416119907571044</v>
      </c>
      <c r="AE14" s="32">
        <f>(U14+V14+X14+Y14+Z14)/W14</f>
        <v>1.2303035746507229</v>
      </c>
      <c r="AF14" s="32">
        <f t="shared" ref="AF14:AF34" si="46">AC14+X14</f>
        <v>4.3885124233623757E-2</v>
      </c>
      <c r="AG14" s="32">
        <f t="shared" ref="AG14:AG34" si="47">W14/(W14+Y14+AF14)*100</f>
        <v>60.416119907571051</v>
      </c>
      <c r="AH14" s="32">
        <f t="shared" ref="AH14:AH34" si="48">AF14/(W14+Y14+AF14)*100</f>
        <v>19.448458696714155</v>
      </c>
      <c r="AI14" s="32">
        <f t="shared" ref="AI14:AI34" si="49">Y14/(W14+Y14+AF14)*100</f>
        <v>20.1354213957148</v>
      </c>
      <c r="AJ14" s="57">
        <f t="shared" ref="AJ14" si="50">AI14/(AH14+AI14)*(100-AG14)+AG14/2</f>
        <v>50.343481349500323</v>
      </c>
      <c r="AK14" s="35">
        <f>AG14</f>
        <v>60.416119907571051</v>
      </c>
      <c r="AM14" s="4">
        <f>W14/(W14+AC14+X14)*100</f>
        <v>75.648204702765881</v>
      </c>
      <c r="AN14" s="4">
        <f>(W14-Y14)/(W14-Y14+AC14+X14)*100</f>
        <v>67.438919941894753</v>
      </c>
      <c r="AO14" s="4">
        <f>(AC14/0.7+2*X14/0.35+2*Y14/0.25+V14/0.9)*100</f>
        <v>57.259371211627851</v>
      </c>
      <c r="AP14" s="4">
        <f>W14/(W14+Y14+X14)*100</f>
        <v>66.923959188014464</v>
      </c>
      <c r="AQ14" s="4">
        <f>(W14+U14)/(U14+W14+V14+X14+Y14+AC14)*100</f>
        <v>53.398777602390048</v>
      </c>
      <c r="AR14" s="4">
        <f>(W14)/(U14+W14+V14+X14+Y14+AC14)*100</f>
        <v>46.555580758646833</v>
      </c>
      <c r="AS14" s="4">
        <f>N14/M14</f>
        <v>3.1470588235294117</v>
      </c>
      <c r="AT14" s="4">
        <f>H14/G14</f>
        <v>23.559322033898308</v>
      </c>
      <c r="AU14" s="4">
        <f>F14/H14</f>
        <v>4.8510791366906476</v>
      </c>
    </row>
    <row r="15" spans="1:47" s="4" customFormat="1" ht="14.15" x14ac:dyDescent="0.35">
      <c r="A15" s="4" t="s">
        <v>560</v>
      </c>
      <c r="B15" s="4" t="s">
        <v>558</v>
      </c>
      <c r="C15" s="3" t="s">
        <v>565</v>
      </c>
      <c r="D15" s="3" t="s">
        <v>21</v>
      </c>
      <c r="E15" s="3" t="s">
        <v>573</v>
      </c>
      <c r="F15" s="7">
        <v>64.739999999999995</v>
      </c>
      <c r="G15" s="7">
        <v>0.57999999999999996</v>
      </c>
      <c r="H15" s="7">
        <v>14.14</v>
      </c>
      <c r="I15" s="7">
        <v>5.14</v>
      </c>
      <c r="J15" s="7">
        <v>0.09</v>
      </c>
      <c r="K15" s="7">
        <v>2.69</v>
      </c>
      <c r="L15" s="7">
        <v>1.76</v>
      </c>
      <c r="M15" s="7">
        <v>1.74</v>
      </c>
      <c r="N15" s="7">
        <v>3.47</v>
      </c>
      <c r="O15" s="7">
        <v>0.14000000000000001</v>
      </c>
      <c r="P15" s="7">
        <v>5.28</v>
      </c>
      <c r="Q15" s="7">
        <v>99.76</v>
      </c>
      <c r="R15" s="7">
        <f t="shared" ref="R15:R54" si="51">LN(H15/M15)</f>
        <v>2.095122547241989</v>
      </c>
      <c r="S15" s="7">
        <f t="shared" ref="S15:S54" si="52">LN(N15/K15)</f>
        <v>0.25461340034502011</v>
      </c>
      <c r="T15" s="7">
        <f t="shared" ref="T15:T54" si="53">LN(M15/L15)</f>
        <v>-1.1428695823622744E-2</v>
      </c>
      <c r="U15" s="35">
        <f t="shared" ref="U15:U54" si="54">I15/159.69</f>
        <v>3.2187363015843191E-2</v>
      </c>
      <c r="V15" s="35">
        <f t="shared" ref="V15:V54" si="55">K15/40.3044</f>
        <v>6.6742092674745179E-2</v>
      </c>
      <c r="W15" s="32">
        <f t="shared" ref="W15:W54" si="56">H15/101.96</f>
        <v>0.13868183601412321</v>
      </c>
      <c r="X15" s="32">
        <f t="shared" ref="X15:X54" si="57">M15/61.98</f>
        <v>2.8073572120038724E-2</v>
      </c>
      <c r="Y15" s="32">
        <f t="shared" ref="Y15:Y54" si="58">N15/94.2</f>
        <v>3.6836518046709128E-2</v>
      </c>
      <c r="Z15" s="32">
        <f t="shared" ref="Z15:Z54" si="59">L15/56.08</f>
        <v>3.1383737517831668E-2</v>
      </c>
      <c r="AA15" s="32">
        <f t="shared" ref="AA15:AA54" si="60">O15/141.95</f>
        <v>9.8626276858048627E-4</v>
      </c>
      <c r="AB15" s="32">
        <f t="shared" ref="AB15:AB54" si="61">Z15-3/10*AA15</f>
        <v>3.1087858687257521E-2</v>
      </c>
      <c r="AC15" s="32">
        <f t="shared" ref="AC15:AC54" si="62">IF(AB15&gt;X15,X15,AB15)</f>
        <v>2.8073572120038724E-2</v>
      </c>
      <c r="AD15" s="32">
        <f t="shared" ref="AD15:AD34" si="63">W15/(W15+AC15+Y15+X15)*100</f>
        <v>59.862964934894926</v>
      </c>
      <c r="AE15" s="32">
        <f t="shared" ref="AE15:AE34" si="64">(U15+V15+X15+Y15+Z15)/W15</f>
        <v>1.407706221565213</v>
      </c>
      <c r="AF15" s="32">
        <f t="shared" si="46"/>
        <v>5.6147144240077447E-2</v>
      </c>
      <c r="AG15" s="32">
        <f t="shared" si="47"/>
        <v>59.862964934894926</v>
      </c>
      <c r="AH15" s="32">
        <f t="shared" si="48"/>
        <v>24.236299600878873</v>
      </c>
      <c r="AI15" s="32">
        <f t="shared" si="49"/>
        <v>15.900735464226209</v>
      </c>
      <c r="AJ15" s="57">
        <f t="shared" ref="AJ15:AJ54" si="65">AI15/(AH15+AI15)*(100-AG15)+AG15/2</f>
        <v>45.832217931673668</v>
      </c>
      <c r="AK15" s="35">
        <f t="shared" ref="AK15:AK54" si="66">AG15</f>
        <v>59.862964934894926</v>
      </c>
      <c r="AM15" s="4">
        <f t="shared" ref="AM15:AM53" si="67">W15/(W15+AC15+X15)*100</f>
        <v>71.181318011919899</v>
      </c>
      <c r="AN15" s="4">
        <f t="shared" ref="AN15:AN53" si="68">(W15-Y15)/(W15-Y15+AC15+X15)*100</f>
        <v>64.462137335172741</v>
      </c>
      <c r="AO15" s="4">
        <f t="shared" ref="AO15:AO53" si="69">(AC15/0.7+2*X15/0.35+2*Y15/0.25+V15/0.9)*100</f>
        <v>56.937554026652357</v>
      </c>
      <c r="AP15" s="4">
        <f t="shared" ref="AP15:AP53" si="70">W15/(W15+Y15+X15)*100</f>
        <v>68.11755191653242</v>
      </c>
      <c r="AQ15" s="4">
        <f t="shared" ref="AQ15:AQ53" si="71">(W15+U15)/(U15+W15+V15+X15+Y15+AC15)*100</f>
        <v>51.685362092477845</v>
      </c>
      <c r="AR15" s="4">
        <f t="shared" ref="AR15:AR53" si="72">(W15)/(U15+W15+V15+X15+Y15+AC15)*100</f>
        <v>41.949169017773222</v>
      </c>
      <c r="AS15" s="4">
        <f t="shared" ref="AS15:AS53" si="73">N15/M15</f>
        <v>1.9942528735632186</v>
      </c>
      <c r="AT15" s="4">
        <f t="shared" ref="AT15:AT53" si="74">H15/G15</f>
        <v>24.379310344827587</v>
      </c>
      <c r="AU15" s="4">
        <f t="shared" ref="AU15:AU53" si="75">F15/H15</f>
        <v>4.5785007072135784</v>
      </c>
    </row>
    <row r="16" spans="1:47" s="4" customFormat="1" ht="14.15" x14ac:dyDescent="0.35">
      <c r="A16" s="4" t="s">
        <v>560</v>
      </c>
      <c r="B16" s="4" t="s">
        <v>558</v>
      </c>
      <c r="C16" s="3" t="s">
        <v>565</v>
      </c>
      <c r="D16" s="3" t="s">
        <v>22</v>
      </c>
      <c r="E16" s="3" t="s">
        <v>573</v>
      </c>
      <c r="F16" s="7">
        <v>61.64</v>
      </c>
      <c r="G16" s="7">
        <v>0.75</v>
      </c>
      <c r="H16" s="7">
        <v>16.53</v>
      </c>
      <c r="I16" s="7">
        <v>6.11</v>
      </c>
      <c r="J16" s="7">
        <v>0.1</v>
      </c>
      <c r="K16" s="7">
        <v>3.06</v>
      </c>
      <c r="L16" s="7">
        <v>0.83</v>
      </c>
      <c r="M16" s="7">
        <v>1.39</v>
      </c>
      <c r="N16" s="7">
        <v>4.22</v>
      </c>
      <c r="O16" s="7">
        <v>0.15</v>
      </c>
      <c r="P16" s="7">
        <v>4.8</v>
      </c>
      <c r="Q16" s="7">
        <v>99.58</v>
      </c>
      <c r="R16" s="7">
        <f t="shared" si="51"/>
        <v>2.4758731646903325</v>
      </c>
      <c r="S16" s="7">
        <f t="shared" si="52"/>
        <v>0.32142021208363103</v>
      </c>
      <c r="T16" s="7">
        <f t="shared" si="53"/>
        <v>0.51563332533409378</v>
      </c>
      <c r="U16" s="35">
        <f t="shared" si="54"/>
        <v>3.8261631911829172E-2</v>
      </c>
      <c r="V16" s="35">
        <f t="shared" si="55"/>
        <v>7.5922231815881147E-2</v>
      </c>
      <c r="W16" s="32">
        <f t="shared" si="56"/>
        <v>0.16212240094154573</v>
      </c>
      <c r="X16" s="32">
        <f t="shared" si="57"/>
        <v>2.2426589222329783E-2</v>
      </c>
      <c r="Y16" s="32">
        <f t="shared" si="58"/>
        <v>4.4798301486199572E-2</v>
      </c>
      <c r="Z16" s="32">
        <f t="shared" si="59"/>
        <v>1.4800285306704707E-2</v>
      </c>
      <c r="AA16" s="32">
        <f t="shared" si="60"/>
        <v>1.0567101091933781E-3</v>
      </c>
      <c r="AB16" s="32">
        <f t="shared" si="61"/>
        <v>1.4483272273946694E-2</v>
      </c>
      <c r="AC16" s="32">
        <f t="shared" si="62"/>
        <v>1.4483272273946694E-2</v>
      </c>
      <c r="AD16" s="32">
        <f t="shared" si="63"/>
        <v>66.489778119884718</v>
      </c>
      <c r="AE16" s="32">
        <f t="shared" si="64"/>
        <v>1.210252491965554</v>
      </c>
      <c r="AF16" s="32">
        <f t="shared" si="46"/>
        <v>3.690986149627648E-2</v>
      </c>
      <c r="AG16" s="32">
        <f t="shared" si="47"/>
        <v>66.489778119884718</v>
      </c>
      <c r="AH16" s="32">
        <f t="shared" si="48"/>
        <v>15.1375040529282</v>
      </c>
      <c r="AI16" s="32">
        <f t="shared" si="49"/>
        <v>18.372717827187092</v>
      </c>
      <c r="AJ16" s="57">
        <f t="shared" si="65"/>
        <v>51.61760688712944</v>
      </c>
      <c r="AK16" s="35">
        <f t="shared" si="66"/>
        <v>66.489778119884718</v>
      </c>
      <c r="AM16" s="4">
        <f t="shared" si="67"/>
        <v>81.455337419074397</v>
      </c>
      <c r="AN16" s="4">
        <f t="shared" si="68"/>
        <v>76.068914220614687</v>
      </c>
      <c r="AO16" s="4">
        <f t="shared" si="69"/>
        <v>59.158677461666976</v>
      </c>
      <c r="AP16" s="4">
        <f t="shared" si="70"/>
        <v>70.688604942805583</v>
      </c>
      <c r="AQ16" s="4">
        <f t="shared" si="71"/>
        <v>55.970937866309598</v>
      </c>
      <c r="AR16" s="4">
        <f t="shared" si="72"/>
        <v>45.283761887734464</v>
      </c>
      <c r="AS16" s="4">
        <f t="shared" si="73"/>
        <v>3.035971223021583</v>
      </c>
      <c r="AT16" s="4">
        <f t="shared" si="74"/>
        <v>22.040000000000003</v>
      </c>
      <c r="AU16" s="4">
        <f t="shared" si="75"/>
        <v>3.7289776164549302</v>
      </c>
    </row>
    <row r="17" spans="1:47" s="4" customFormat="1" ht="14.15" x14ac:dyDescent="0.35">
      <c r="A17" s="4" t="s">
        <v>560</v>
      </c>
      <c r="B17" s="4" t="s">
        <v>558</v>
      </c>
      <c r="C17" s="3" t="s">
        <v>565</v>
      </c>
      <c r="D17" s="3" t="s">
        <v>23</v>
      </c>
      <c r="E17" s="3" t="s">
        <v>573</v>
      </c>
      <c r="F17" s="7">
        <v>60.12</v>
      </c>
      <c r="G17" s="7">
        <v>0.57999999999999996</v>
      </c>
      <c r="H17" s="7">
        <v>12.4</v>
      </c>
      <c r="I17" s="7">
        <v>5.0999999999999996</v>
      </c>
      <c r="J17" s="7">
        <v>0.28000000000000003</v>
      </c>
      <c r="K17" s="7">
        <v>3.48</v>
      </c>
      <c r="L17" s="7">
        <v>4.49</v>
      </c>
      <c r="M17" s="7">
        <v>1.35</v>
      </c>
      <c r="N17" s="7">
        <v>3.21</v>
      </c>
      <c r="O17" s="7">
        <v>0.12</v>
      </c>
      <c r="P17" s="7">
        <v>8.32</v>
      </c>
      <c r="Q17" s="7">
        <v>99.44</v>
      </c>
      <c r="R17" s="7">
        <f t="shared" si="51"/>
        <v>2.2175918801606529</v>
      </c>
      <c r="S17" s="7">
        <f t="shared" si="52"/>
        <v>-8.0761356644458465E-2</v>
      </c>
      <c r="T17" s="7">
        <f t="shared" si="53"/>
        <v>-1.2017481093038249</v>
      </c>
      <c r="U17" s="35">
        <f t="shared" si="54"/>
        <v>3.1936877700544805E-2</v>
      </c>
      <c r="V17" s="35">
        <f t="shared" si="55"/>
        <v>8.6342930300413845E-2</v>
      </c>
      <c r="W17" s="32">
        <f t="shared" si="56"/>
        <v>0.12161632012553944</v>
      </c>
      <c r="X17" s="32">
        <f t="shared" si="57"/>
        <v>2.1781219748305908E-2</v>
      </c>
      <c r="Y17" s="32">
        <f t="shared" si="58"/>
        <v>3.4076433121019108E-2</v>
      </c>
      <c r="Z17" s="32">
        <f t="shared" si="59"/>
        <v>8.0064194008559214E-2</v>
      </c>
      <c r="AA17" s="32">
        <f t="shared" si="60"/>
        <v>8.4536808735470234E-4</v>
      </c>
      <c r="AB17" s="32">
        <f t="shared" si="61"/>
        <v>7.9810583582352809E-2</v>
      </c>
      <c r="AC17" s="32">
        <f t="shared" si="62"/>
        <v>2.1781219748305908E-2</v>
      </c>
      <c r="AD17" s="32">
        <f t="shared" si="63"/>
        <v>61.035458324188617</v>
      </c>
      <c r="AE17" s="32">
        <f t="shared" si="64"/>
        <v>2.0901936073747431</v>
      </c>
      <c r="AF17" s="32">
        <f t="shared" si="46"/>
        <v>4.3562439496611816E-2</v>
      </c>
      <c r="AG17" s="32">
        <f t="shared" si="47"/>
        <v>61.035458324188617</v>
      </c>
      <c r="AH17" s="32">
        <f t="shared" si="48"/>
        <v>21.862637001767652</v>
      </c>
      <c r="AI17" s="32">
        <f t="shared" si="49"/>
        <v>17.101904674043737</v>
      </c>
      <c r="AJ17" s="57">
        <f t="shared" si="65"/>
        <v>47.619633836138043</v>
      </c>
      <c r="AK17" s="35">
        <f t="shared" si="66"/>
        <v>61.035458324188617</v>
      </c>
      <c r="AM17" s="4">
        <f t="shared" si="67"/>
        <v>73.627093703656868</v>
      </c>
      <c r="AN17" s="4">
        <f t="shared" si="68"/>
        <v>66.772184247824455</v>
      </c>
      <c r="AO17" s="4">
        <f t="shared" si="69"/>
        <v>52.412819525016289</v>
      </c>
      <c r="AP17" s="4">
        <f t="shared" si="70"/>
        <v>68.526284769124217</v>
      </c>
      <c r="AQ17" s="4">
        <f t="shared" si="71"/>
        <v>48.357881010357666</v>
      </c>
      <c r="AR17" s="4">
        <f t="shared" si="72"/>
        <v>38.300130644035171</v>
      </c>
      <c r="AS17" s="4">
        <f t="shared" si="73"/>
        <v>2.3777777777777778</v>
      </c>
      <c r="AT17" s="4">
        <f t="shared" si="74"/>
        <v>21.379310344827587</v>
      </c>
      <c r="AU17" s="4">
        <f t="shared" si="75"/>
        <v>4.8483870967741929</v>
      </c>
    </row>
    <row r="18" spans="1:47" s="4" customFormat="1" ht="14.15" x14ac:dyDescent="0.35">
      <c r="A18" s="4" t="s">
        <v>560</v>
      </c>
      <c r="B18" s="4" t="s">
        <v>558</v>
      </c>
      <c r="C18" s="3" t="s">
        <v>565</v>
      </c>
      <c r="D18" s="3" t="s">
        <v>24</v>
      </c>
      <c r="E18" s="3" t="s">
        <v>573</v>
      </c>
      <c r="F18" s="7">
        <v>62.46</v>
      </c>
      <c r="G18" s="7">
        <v>0.61</v>
      </c>
      <c r="H18" s="7">
        <v>13.09</v>
      </c>
      <c r="I18" s="7">
        <v>5.34</v>
      </c>
      <c r="J18" s="7">
        <v>0.25</v>
      </c>
      <c r="K18" s="7">
        <v>2.92</v>
      </c>
      <c r="L18" s="7">
        <v>3.39</v>
      </c>
      <c r="M18" s="7">
        <v>1.0900000000000001</v>
      </c>
      <c r="N18" s="7">
        <v>3.5</v>
      </c>
      <c r="O18" s="7">
        <v>0.12</v>
      </c>
      <c r="P18" s="7">
        <v>6.89</v>
      </c>
      <c r="Q18" s="7">
        <v>99.66</v>
      </c>
      <c r="R18" s="7">
        <f t="shared" si="51"/>
        <v>2.4856708836807564</v>
      </c>
      <c r="S18" s="7">
        <f t="shared" si="52"/>
        <v>0.18117935221517772</v>
      </c>
      <c r="T18" s="7">
        <f t="shared" si="53"/>
        <v>-1.1346522251513065</v>
      </c>
      <c r="U18" s="35">
        <f t="shared" si="54"/>
        <v>3.3439789592335151E-2</v>
      </c>
      <c r="V18" s="35">
        <f t="shared" si="55"/>
        <v>7.2448665654370234E-2</v>
      </c>
      <c r="W18" s="32">
        <f t="shared" si="56"/>
        <v>0.12838367987446059</v>
      </c>
      <c r="X18" s="32">
        <f t="shared" si="57"/>
        <v>1.7586318167150696E-2</v>
      </c>
      <c r="Y18" s="32">
        <f t="shared" si="58"/>
        <v>3.7154989384288746E-2</v>
      </c>
      <c r="Z18" s="32">
        <f t="shared" si="59"/>
        <v>6.0449358059914415E-2</v>
      </c>
      <c r="AA18" s="32">
        <f t="shared" si="60"/>
        <v>8.4536808735470234E-4</v>
      </c>
      <c r="AB18" s="32">
        <f t="shared" si="61"/>
        <v>6.0195747633708004E-2</v>
      </c>
      <c r="AC18" s="32">
        <f t="shared" si="62"/>
        <v>1.7586318167150696E-2</v>
      </c>
      <c r="AD18" s="32">
        <f t="shared" si="63"/>
        <v>63.964348941440818</v>
      </c>
      <c r="AE18" s="32">
        <f t="shared" si="64"/>
        <v>1.7220188817943254</v>
      </c>
      <c r="AF18" s="32">
        <f t="shared" si="46"/>
        <v>3.5172636334301392E-2</v>
      </c>
      <c r="AG18" s="32">
        <f t="shared" si="47"/>
        <v>63.964348941440818</v>
      </c>
      <c r="AH18" s="32">
        <f t="shared" si="48"/>
        <v>17.523993593871168</v>
      </c>
      <c r="AI18" s="32">
        <f t="shared" si="49"/>
        <v>18.511657464688014</v>
      </c>
      <c r="AJ18" s="57">
        <f t="shared" si="65"/>
        <v>50.493831935408423</v>
      </c>
      <c r="AK18" s="35">
        <f t="shared" si="66"/>
        <v>63.964348941440818</v>
      </c>
      <c r="AM18" s="4">
        <f t="shared" si="67"/>
        <v>78.495091385277149</v>
      </c>
      <c r="AN18" s="4">
        <f t="shared" si="68"/>
        <v>72.173839295893032</v>
      </c>
      <c r="AO18" s="4">
        <f t="shared" si="69"/>
        <v>50.335499080484539</v>
      </c>
      <c r="AP18" s="4">
        <f t="shared" si="70"/>
        <v>70.107133755523094</v>
      </c>
      <c r="AQ18" s="4">
        <f t="shared" si="71"/>
        <v>52.780037735049824</v>
      </c>
      <c r="AR18" s="4">
        <f t="shared" si="72"/>
        <v>41.873379001609898</v>
      </c>
      <c r="AS18" s="4">
        <f t="shared" si="73"/>
        <v>3.2110091743119265</v>
      </c>
      <c r="AT18" s="4">
        <f t="shared" si="74"/>
        <v>21.459016393442624</v>
      </c>
      <c r="AU18" s="4">
        <f t="shared" si="75"/>
        <v>4.7715813598166541</v>
      </c>
    </row>
    <row r="19" spans="1:47" s="4" customFormat="1" ht="14.15" x14ac:dyDescent="0.35">
      <c r="A19" s="4" t="s">
        <v>560</v>
      </c>
      <c r="B19" s="4" t="s">
        <v>558</v>
      </c>
      <c r="C19" s="3" t="s">
        <v>565</v>
      </c>
      <c r="D19" s="3" t="s">
        <v>25</v>
      </c>
      <c r="E19" s="3" t="s">
        <v>573</v>
      </c>
      <c r="F19" s="7">
        <v>63.99</v>
      </c>
      <c r="G19" s="7">
        <v>0.63</v>
      </c>
      <c r="H19" s="7">
        <v>13.55</v>
      </c>
      <c r="I19" s="7">
        <v>5.0999999999999996</v>
      </c>
      <c r="J19" s="7">
        <v>0.3</v>
      </c>
      <c r="K19" s="7">
        <v>2.25</v>
      </c>
      <c r="L19" s="7">
        <v>2.85</v>
      </c>
      <c r="M19" s="7">
        <v>1.2</v>
      </c>
      <c r="N19" s="7">
        <v>3.55</v>
      </c>
      <c r="O19" s="7">
        <v>0.12</v>
      </c>
      <c r="P19" s="7">
        <v>6.21</v>
      </c>
      <c r="Q19" s="7">
        <v>99.74</v>
      </c>
      <c r="R19" s="7">
        <f t="shared" si="51"/>
        <v>2.4240649905317553</v>
      </c>
      <c r="S19" s="7">
        <f t="shared" si="52"/>
        <v>0.45601738727099561</v>
      </c>
      <c r="T19" s="7">
        <f t="shared" si="53"/>
        <v>-0.86499743748660463</v>
      </c>
      <c r="U19" s="35">
        <f t="shared" si="54"/>
        <v>3.1936877700544805E-2</v>
      </c>
      <c r="V19" s="35">
        <f t="shared" si="55"/>
        <v>5.5825170452853783E-2</v>
      </c>
      <c r="W19" s="32">
        <f t="shared" si="56"/>
        <v>0.13289525304040803</v>
      </c>
      <c r="X19" s="32">
        <f t="shared" si="57"/>
        <v>1.9361084220716359E-2</v>
      </c>
      <c r="Y19" s="32">
        <f t="shared" si="58"/>
        <v>3.7685774946921442E-2</v>
      </c>
      <c r="Z19" s="32">
        <f t="shared" si="59"/>
        <v>5.0820256776034238E-2</v>
      </c>
      <c r="AA19" s="32">
        <f t="shared" si="60"/>
        <v>8.4536808735470234E-4</v>
      </c>
      <c r="AB19" s="32">
        <f t="shared" si="61"/>
        <v>5.0566646349827826E-2</v>
      </c>
      <c r="AC19" s="32">
        <f t="shared" si="62"/>
        <v>1.9361084220716359E-2</v>
      </c>
      <c r="AD19" s="32">
        <f t="shared" si="63"/>
        <v>63.494134493851298</v>
      </c>
      <c r="AE19" s="32">
        <f t="shared" si="64"/>
        <v>1.4720553189178831</v>
      </c>
      <c r="AF19" s="32">
        <f t="shared" si="46"/>
        <v>3.8722168441432718E-2</v>
      </c>
      <c r="AG19" s="32">
        <f t="shared" si="47"/>
        <v>63.494134493851298</v>
      </c>
      <c r="AH19" s="32">
        <f t="shared" si="48"/>
        <v>18.500514613312212</v>
      </c>
      <c r="AI19" s="32">
        <f t="shared" si="49"/>
        <v>18.005350892836489</v>
      </c>
      <c r="AJ19" s="57">
        <f t="shared" si="65"/>
        <v>49.752418139762142</v>
      </c>
      <c r="AK19" s="35">
        <f t="shared" si="66"/>
        <v>63.494134493851298</v>
      </c>
      <c r="AM19" s="4">
        <f t="shared" si="67"/>
        <v>77.436924464262503</v>
      </c>
      <c r="AN19" s="4">
        <f t="shared" si="68"/>
        <v>71.088111403650302</v>
      </c>
      <c r="AO19" s="4">
        <f t="shared" si="69"/>
        <v>50.180762546461168</v>
      </c>
      <c r="AP19" s="4">
        <f t="shared" si="70"/>
        <v>69.966186800558631</v>
      </c>
      <c r="AQ19" s="4">
        <f t="shared" si="71"/>
        <v>55.486844640071787</v>
      </c>
      <c r="AR19" s="4">
        <f t="shared" si="72"/>
        <v>44.736048886275064</v>
      </c>
      <c r="AS19" s="4">
        <f t="shared" si="73"/>
        <v>2.9583333333333335</v>
      </c>
      <c r="AT19" s="4">
        <f t="shared" si="74"/>
        <v>21.50793650793651</v>
      </c>
      <c r="AU19" s="4">
        <f t="shared" si="75"/>
        <v>4.7225092250922511</v>
      </c>
    </row>
    <row r="20" spans="1:47" s="4" customFormat="1" ht="14.15" x14ac:dyDescent="0.35">
      <c r="A20" s="4" t="s">
        <v>560</v>
      </c>
      <c r="B20" s="4" t="s">
        <v>558</v>
      </c>
      <c r="C20" s="3" t="s">
        <v>565</v>
      </c>
      <c r="D20" s="3" t="s">
        <v>26</v>
      </c>
      <c r="E20" s="3" t="s">
        <v>574</v>
      </c>
      <c r="F20" s="7">
        <v>63.99</v>
      </c>
      <c r="G20" s="7">
        <v>0.72</v>
      </c>
      <c r="H20" s="7">
        <v>16.010000000000002</v>
      </c>
      <c r="I20" s="7">
        <v>6.56</v>
      </c>
      <c r="J20" s="7">
        <v>0.13</v>
      </c>
      <c r="K20" s="7">
        <v>2.4900000000000002</v>
      </c>
      <c r="L20" s="7">
        <v>0.24</v>
      </c>
      <c r="M20" s="7">
        <v>1.79</v>
      </c>
      <c r="N20" s="7">
        <v>3.44</v>
      </c>
      <c r="O20" s="7">
        <v>0.13</v>
      </c>
      <c r="P20" s="7">
        <v>3.85</v>
      </c>
      <c r="Q20" s="7">
        <v>99.36</v>
      </c>
      <c r="R20" s="7">
        <f t="shared" si="51"/>
        <v>2.19099790715596</v>
      </c>
      <c r="S20" s="7">
        <f t="shared" si="52"/>
        <v>0.32318876090869064</v>
      </c>
      <c r="T20" s="7">
        <f t="shared" si="53"/>
        <v>2.0093319754928096</v>
      </c>
      <c r="U20" s="35">
        <f t="shared" si="54"/>
        <v>4.1079591708936061E-2</v>
      </c>
      <c r="V20" s="35">
        <f t="shared" si="55"/>
        <v>6.177985530115819E-2</v>
      </c>
      <c r="W20" s="32">
        <f t="shared" si="56"/>
        <v>0.15702236171047473</v>
      </c>
      <c r="X20" s="32">
        <f t="shared" si="57"/>
        <v>2.8880283962568573E-2</v>
      </c>
      <c r="Y20" s="32">
        <f t="shared" si="58"/>
        <v>3.6518046709129511E-2</v>
      </c>
      <c r="Z20" s="32">
        <f t="shared" si="59"/>
        <v>4.2796005706134095E-3</v>
      </c>
      <c r="AA20" s="32">
        <f t="shared" si="60"/>
        <v>9.1581542796759436E-4</v>
      </c>
      <c r="AB20" s="32">
        <f t="shared" si="61"/>
        <v>4.004855942223131E-3</v>
      </c>
      <c r="AC20" s="32">
        <f t="shared" si="62"/>
        <v>4.004855942223131E-3</v>
      </c>
      <c r="AD20" s="32">
        <f t="shared" si="63"/>
        <v>69.348341153407105</v>
      </c>
      <c r="AE20" s="32">
        <f t="shared" si="64"/>
        <v>1.0988076881083877</v>
      </c>
      <c r="AF20" s="32">
        <f t="shared" si="46"/>
        <v>3.2885139904791708E-2</v>
      </c>
      <c r="AG20" s="32">
        <f t="shared" si="47"/>
        <v>69.348341153407105</v>
      </c>
      <c r="AH20" s="32">
        <f t="shared" si="48"/>
        <v>14.523599544375507</v>
      </c>
      <c r="AI20" s="32">
        <f t="shared" si="49"/>
        <v>16.128059302217405</v>
      </c>
      <c r="AJ20" s="57">
        <f t="shared" si="65"/>
        <v>50.802229878920954</v>
      </c>
      <c r="AK20" s="35">
        <f t="shared" si="66"/>
        <v>69.348341153407105</v>
      </c>
      <c r="AM20" s="4">
        <f t="shared" si="67"/>
        <v>82.683601424332522</v>
      </c>
      <c r="AN20" s="4">
        <f t="shared" si="68"/>
        <v>78.561016515173748</v>
      </c>
      <c r="AO20" s="4">
        <f t="shared" si="69"/>
        <v>53.154007418741443</v>
      </c>
      <c r="AP20" s="4">
        <f t="shared" si="70"/>
        <v>70.59701146900133</v>
      </c>
      <c r="AQ20" s="4">
        <f t="shared" si="71"/>
        <v>60.161245190713089</v>
      </c>
      <c r="AR20" s="4">
        <f t="shared" si="72"/>
        <v>47.685853875901707</v>
      </c>
      <c r="AS20" s="4">
        <f t="shared" si="73"/>
        <v>1.9217877094972067</v>
      </c>
      <c r="AT20" s="4">
        <f t="shared" si="74"/>
        <v>22.236111111111114</v>
      </c>
      <c r="AU20" s="4">
        <f t="shared" si="75"/>
        <v>3.9968769519050591</v>
      </c>
    </row>
    <row r="21" spans="1:47" s="4" customFormat="1" ht="14.15" x14ac:dyDescent="0.35">
      <c r="A21" s="4" t="s">
        <v>560</v>
      </c>
      <c r="B21" s="4" t="s">
        <v>558</v>
      </c>
      <c r="C21" s="3" t="s">
        <v>565</v>
      </c>
      <c r="D21" s="3" t="s">
        <v>27</v>
      </c>
      <c r="E21" s="3" t="s">
        <v>573</v>
      </c>
      <c r="F21" s="7">
        <v>64.959999999999994</v>
      </c>
      <c r="G21" s="7">
        <v>0.71</v>
      </c>
      <c r="H21" s="7">
        <v>15.99</v>
      </c>
      <c r="I21" s="7">
        <v>6.38</v>
      </c>
      <c r="J21" s="7">
        <v>0.12</v>
      </c>
      <c r="K21" s="7">
        <v>2.2799999999999998</v>
      </c>
      <c r="L21" s="7">
        <v>0.24</v>
      </c>
      <c r="M21" s="7">
        <v>0.93</v>
      </c>
      <c r="N21" s="7">
        <v>4.1900000000000004</v>
      </c>
      <c r="O21" s="7">
        <v>0.15</v>
      </c>
      <c r="P21" s="7">
        <v>3.82</v>
      </c>
      <c r="Q21" s="7">
        <v>99.77</v>
      </c>
      <c r="R21" s="7">
        <f t="shared" si="51"/>
        <v>2.844534219680698</v>
      </c>
      <c r="S21" s="7">
        <f t="shared" si="52"/>
        <v>0.60852529096769714</v>
      </c>
      <c r="T21" s="7">
        <f t="shared" si="53"/>
        <v>1.3545456628053105</v>
      </c>
      <c r="U21" s="35">
        <f t="shared" si="54"/>
        <v>3.9952407790093306E-2</v>
      </c>
      <c r="V21" s="35">
        <f t="shared" si="55"/>
        <v>5.6569506058891827E-2</v>
      </c>
      <c r="W21" s="32">
        <f t="shared" si="56"/>
        <v>0.15682620635543351</v>
      </c>
      <c r="X21" s="32">
        <f t="shared" si="57"/>
        <v>1.500484027105518E-2</v>
      </c>
      <c r="Y21" s="32">
        <f t="shared" si="58"/>
        <v>4.4479830148619962E-2</v>
      </c>
      <c r="Z21" s="32">
        <f t="shared" si="59"/>
        <v>4.2796005706134095E-3</v>
      </c>
      <c r="AA21" s="32">
        <f t="shared" si="60"/>
        <v>1.0567101091933781E-3</v>
      </c>
      <c r="AB21" s="32">
        <f t="shared" si="61"/>
        <v>3.9625875378553957E-3</v>
      </c>
      <c r="AC21" s="32">
        <f t="shared" si="62"/>
        <v>3.9625875378553957E-3</v>
      </c>
      <c r="AD21" s="32">
        <f t="shared" si="63"/>
        <v>71.196141053384082</v>
      </c>
      <c r="AE21" s="32">
        <f t="shared" si="64"/>
        <v>1.0220625019519916</v>
      </c>
      <c r="AF21" s="32">
        <f t="shared" si="46"/>
        <v>1.8967427808910576E-2</v>
      </c>
      <c r="AG21" s="32">
        <f t="shared" si="47"/>
        <v>71.196141053384068</v>
      </c>
      <c r="AH21" s="32">
        <f t="shared" si="48"/>
        <v>8.610854633839006</v>
      </c>
      <c r="AI21" s="32">
        <f t="shared" si="49"/>
        <v>20.193004312776917</v>
      </c>
      <c r="AJ21" s="57">
        <f t="shared" si="65"/>
        <v>55.791074839468955</v>
      </c>
      <c r="AK21" s="35">
        <f t="shared" si="66"/>
        <v>71.196141053384068</v>
      </c>
      <c r="AM21" s="4">
        <f t="shared" si="67"/>
        <v>89.210401218977879</v>
      </c>
      <c r="AN21" s="4">
        <f t="shared" si="68"/>
        <v>85.555648203870987</v>
      </c>
      <c r="AO21" s="4">
        <f t="shared" si="69"/>
        <v>51.00964316668847</v>
      </c>
      <c r="AP21" s="4">
        <f t="shared" si="70"/>
        <v>72.500379404629101</v>
      </c>
      <c r="AQ21" s="4">
        <f t="shared" si="71"/>
        <v>62.115367745337338</v>
      </c>
      <c r="AR21" s="4">
        <f t="shared" si="72"/>
        <v>49.50394392283787</v>
      </c>
      <c r="AS21" s="4">
        <f t="shared" si="73"/>
        <v>4.5053763440860219</v>
      </c>
      <c r="AT21" s="4">
        <f t="shared" si="74"/>
        <v>22.52112676056338</v>
      </c>
      <c r="AU21" s="4">
        <f t="shared" si="75"/>
        <v>4.0625390869293305</v>
      </c>
    </row>
    <row r="22" spans="1:47" s="4" customFormat="1" ht="14.15" x14ac:dyDescent="0.35">
      <c r="A22" s="4" t="s">
        <v>560</v>
      </c>
      <c r="B22" s="4" t="s">
        <v>558</v>
      </c>
      <c r="C22" s="3" t="s">
        <v>565</v>
      </c>
      <c r="D22" s="3" t="s">
        <v>28</v>
      </c>
      <c r="E22" s="3" t="s">
        <v>573</v>
      </c>
      <c r="F22" s="7">
        <v>64.66</v>
      </c>
      <c r="G22" s="7">
        <v>0.66</v>
      </c>
      <c r="H22" s="7">
        <v>16.23</v>
      </c>
      <c r="I22" s="7">
        <v>5.9</v>
      </c>
      <c r="J22" s="7">
        <v>0.12</v>
      </c>
      <c r="K22" s="7">
        <v>2.0499999999999998</v>
      </c>
      <c r="L22" s="7">
        <v>0.28000000000000003</v>
      </c>
      <c r="M22" s="7">
        <v>0.71</v>
      </c>
      <c r="N22" s="7">
        <v>4.21</v>
      </c>
      <c r="O22" s="7">
        <v>0.09</v>
      </c>
      <c r="P22" s="7">
        <v>4.6399999999999997</v>
      </c>
      <c r="Q22" s="7">
        <v>99.56</v>
      </c>
      <c r="R22" s="7">
        <f t="shared" si="51"/>
        <v>3.1293516904732761</v>
      </c>
      <c r="S22" s="7">
        <f t="shared" si="52"/>
        <v>0.71962285454397323</v>
      </c>
      <c r="T22" s="7">
        <f t="shared" si="53"/>
        <v>0.93047536686611132</v>
      </c>
      <c r="U22" s="35">
        <f t="shared" si="54"/>
        <v>3.6946584006512621E-2</v>
      </c>
      <c r="V22" s="35">
        <f t="shared" si="55"/>
        <v>5.0862933079266773E-2</v>
      </c>
      <c r="W22" s="32">
        <f t="shared" si="56"/>
        <v>0.15918007061592782</v>
      </c>
      <c r="X22" s="32">
        <f t="shared" si="57"/>
        <v>1.1455308163923846E-2</v>
      </c>
      <c r="Y22" s="32">
        <f t="shared" si="58"/>
        <v>4.4692144373673033E-2</v>
      </c>
      <c r="Z22" s="32">
        <f t="shared" si="59"/>
        <v>4.9928673323823116E-3</v>
      </c>
      <c r="AA22" s="32">
        <f t="shared" si="60"/>
        <v>6.3402606551602684E-4</v>
      </c>
      <c r="AB22" s="32">
        <f t="shared" si="61"/>
        <v>4.8026595127275036E-3</v>
      </c>
      <c r="AC22" s="32">
        <f t="shared" si="62"/>
        <v>4.8026595127275036E-3</v>
      </c>
      <c r="AD22" s="32">
        <f t="shared" si="63"/>
        <v>72.311787819331812</v>
      </c>
      <c r="AE22" s="32">
        <f t="shared" si="64"/>
        <v>0.93573169291491942</v>
      </c>
      <c r="AF22" s="32">
        <f t="shared" si="46"/>
        <v>1.6257967676651351E-2</v>
      </c>
      <c r="AG22" s="32">
        <f t="shared" si="47"/>
        <v>72.311787819331812</v>
      </c>
      <c r="AH22" s="32">
        <f t="shared" si="48"/>
        <v>7.3856149482693523</v>
      </c>
      <c r="AI22" s="32">
        <f t="shared" si="49"/>
        <v>20.302597232398842</v>
      </c>
      <c r="AJ22" s="57">
        <f t="shared" si="65"/>
        <v>56.458491142064744</v>
      </c>
      <c r="AK22" s="35">
        <f t="shared" si="66"/>
        <v>72.311787819331812</v>
      </c>
      <c r="AM22" s="4">
        <f t="shared" si="67"/>
        <v>90.732928938969408</v>
      </c>
      <c r="AN22" s="4">
        <f t="shared" si="68"/>
        <v>87.565217392803788</v>
      </c>
      <c r="AO22" s="4">
        <f t="shared" si="69"/>
        <v>48.637137103234828</v>
      </c>
      <c r="AP22" s="4">
        <f t="shared" si="70"/>
        <v>73.924628066443347</v>
      </c>
      <c r="AQ22" s="4">
        <f t="shared" si="71"/>
        <v>63.689954487963519</v>
      </c>
      <c r="AR22" s="4">
        <f t="shared" si="72"/>
        <v>51.691961362600381</v>
      </c>
      <c r="AS22" s="4">
        <f t="shared" si="73"/>
        <v>5.9295774647887329</v>
      </c>
      <c r="AT22" s="4">
        <f t="shared" si="74"/>
        <v>24.59090909090909</v>
      </c>
      <c r="AU22" s="4">
        <f t="shared" si="75"/>
        <v>3.9839802834257543</v>
      </c>
    </row>
    <row r="23" spans="1:47" s="4" customFormat="1" ht="14.15" x14ac:dyDescent="0.35">
      <c r="A23" s="4" t="s">
        <v>561</v>
      </c>
      <c r="B23" s="4" t="s">
        <v>558</v>
      </c>
      <c r="C23" s="3" t="s">
        <v>575</v>
      </c>
      <c r="D23" s="3" t="s">
        <v>29</v>
      </c>
      <c r="E23" s="3" t="s">
        <v>576</v>
      </c>
      <c r="F23" s="7">
        <v>63.49</v>
      </c>
      <c r="G23" s="7">
        <v>0.7</v>
      </c>
      <c r="H23" s="7">
        <v>16.7</v>
      </c>
      <c r="I23" s="7">
        <v>5.53</v>
      </c>
      <c r="J23" s="7">
        <v>0.11</v>
      </c>
      <c r="K23" s="7">
        <v>2.15</v>
      </c>
      <c r="L23" s="7">
        <v>0.2</v>
      </c>
      <c r="M23" s="7">
        <v>0.7</v>
      </c>
      <c r="N23" s="7">
        <v>4.51</v>
      </c>
      <c r="O23" s="7">
        <v>7.0000000000000007E-2</v>
      </c>
      <c r="P23" s="7">
        <v>4.32</v>
      </c>
      <c r="Q23" s="7">
        <v>98.47</v>
      </c>
      <c r="R23" s="7">
        <f t="shared" si="51"/>
        <v>3.172083663361442</v>
      </c>
      <c r="S23" s="7">
        <f t="shared" si="52"/>
        <v>0.74082931137501551</v>
      </c>
      <c r="T23" s="7">
        <f t="shared" si="53"/>
        <v>1.2527629684953678</v>
      </c>
      <c r="U23" s="35">
        <f t="shared" si="54"/>
        <v>3.4629594840002505E-2</v>
      </c>
      <c r="V23" s="35">
        <f t="shared" si="55"/>
        <v>5.3344051766060274E-2</v>
      </c>
      <c r="W23" s="32">
        <f t="shared" si="56"/>
        <v>0.16378972145939585</v>
      </c>
      <c r="X23" s="32">
        <f t="shared" si="57"/>
        <v>1.1293965795417877E-2</v>
      </c>
      <c r="Y23" s="32">
        <f t="shared" si="58"/>
        <v>4.7876857749469211E-2</v>
      </c>
      <c r="Z23" s="32">
        <f t="shared" si="59"/>
        <v>3.566333808844508E-3</v>
      </c>
      <c r="AA23" s="32">
        <f t="shared" si="60"/>
        <v>4.9313138429024313E-4</v>
      </c>
      <c r="AB23" s="32">
        <f t="shared" si="61"/>
        <v>3.4183943935574349E-3</v>
      </c>
      <c r="AC23" s="32">
        <f t="shared" si="62"/>
        <v>3.4183943935574349E-3</v>
      </c>
      <c r="AD23" s="32">
        <f t="shared" si="63"/>
        <v>72.352013793805412</v>
      </c>
      <c r="AE23" s="32">
        <f t="shared" si="64"/>
        <v>0.92014811806830132</v>
      </c>
      <c r="AF23" s="32">
        <f t="shared" si="46"/>
        <v>1.4712360188975312E-2</v>
      </c>
      <c r="AG23" s="32">
        <f t="shared" si="47"/>
        <v>72.352013793805412</v>
      </c>
      <c r="AH23" s="32">
        <f t="shared" si="48"/>
        <v>6.4989968714005144</v>
      </c>
      <c r="AI23" s="32">
        <f t="shared" si="49"/>
        <v>21.148989334794077</v>
      </c>
      <c r="AJ23" s="57">
        <f t="shared" si="65"/>
        <v>57.32499623169678</v>
      </c>
      <c r="AK23" s="35">
        <f t="shared" si="66"/>
        <v>72.352013793805412</v>
      </c>
      <c r="AM23" s="4">
        <f t="shared" si="67"/>
        <v>91.757877525508647</v>
      </c>
      <c r="AN23" s="4">
        <f t="shared" si="68"/>
        <v>88.736968443122421</v>
      </c>
      <c r="AO23" s="4">
        <f t="shared" si="69"/>
        <v>51.170639858932233</v>
      </c>
      <c r="AP23" s="4">
        <f t="shared" si="70"/>
        <v>73.461302965620916</v>
      </c>
      <c r="AQ23" s="4">
        <f t="shared" si="71"/>
        <v>63.119988552260452</v>
      </c>
      <c r="AR23" s="4">
        <f t="shared" si="72"/>
        <v>52.103825052472189</v>
      </c>
      <c r="AS23" s="4">
        <f t="shared" si="73"/>
        <v>6.4428571428571431</v>
      </c>
      <c r="AT23" s="4">
        <f t="shared" si="74"/>
        <v>23.857142857142858</v>
      </c>
      <c r="AU23" s="4">
        <f t="shared" si="75"/>
        <v>3.8017964071856292</v>
      </c>
    </row>
    <row r="24" spans="1:47" s="4" customFormat="1" ht="14.15" x14ac:dyDescent="0.35">
      <c r="A24" s="4" t="s">
        <v>561</v>
      </c>
      <c r="B24" s="4" t="s">
        <v>558</v>
      </c>
      <c r="C24" s="3" t="s">
        <v>575</v>
      </c>
      <c r="D24" s="3" t="s">
        <v>30</v>
      </c>
      <c r="E24" s="3" t="s">
        <v>576</v>
      </c>
      <c r="F24" s="7">
        <v>61.9</v>
      </c>
      <c r="G24" s="7">
        <v>0.73</v>
      </c>
      <c r="H24" s="7">
        <v>17.53</v>
      </c>
      <c r="I24" s="7">
        <v>6.2</v>
      </c>
      <c r="J24" s="7">
        <v>0.15</v>
      </c>
      <c r="K24" s="7">
        <v>2.44</v>
      </c>
      <c r="L24" s="7">
        <v>0.11</v>
      </c>
      <c r="M24" s="7">
        <v>0.81</v>
      </c>
      <c r="N24" s="7">
        <v>4.66</v>
      </c>
      <c r="O24" s="7">
        <v>7.0000000000000007E-2</v>
      </c>
      <c r="P24" s="7">
        <v>4.2300000000000004</v>
      </c>
      <c r="Q24" s="7">
        <v>98.83</v>
      </c>
      <c r="R24" s="7">
        <f t="shared" si="51"/>
        <v>3.0746347302487957</v>
      </c>
      <c r="S24" s="7">
        <f t="shared" si="52"/>
        <v>0.64701740883244396</v>
      </c>
      <c r="T24" s="7">
        <f t="shared" si="53"/>
        <v>1.9965538818740682</v>
      </c>
      <c r="U24" s="35">
        <f t="shared" si="54"/>
        <v>3.882522387125055E-2</v>
      </c>
      <c r="V24" s="35">
        <f t="shared" si="55"/>
        <v>6.0539295957761433E-2</v>
      </c>
      <c r="W24" s="32">
        <f t="shared" si="56"/>
        <v>0.17193016869360536</v>
      </c>
      <c r="X24" s="32">
        <f t="shared" si="57"/>
        <v>1.3068731848983545E-2</v>
      </c>
      <c r="Y24" s="32">
        <f t="shared" si="58"/>
        <v>4.9469214437367307E-2</v>
      </c>
      <c r="Z24" s="32">
        <f t="shared" si="59"/>
        <v>1.9614835948644793E-3</v>
      </c>
      <c r="AA24" s="32">
        <f t="shared" si="60"/>
        <v>4.9313138429024313E-4</v>
      </c>
      <c r="AB24" s="32">
        <f t="shared" si="61"/>
        <v>1.8135441795774064E-3</v>
      </c>
      <c r="AC24" s="32">
        <f t="shared" si="62"/>
        <v>1.8135441795774064E-3</v>
      </c>
      <c r="AD24" s="32">
        <f t="shared" si="63"/>
        <v>72.76492356840987</v>
      </c>
      <c r="AE24" s="32">
        <f t="shared" si="64"/>
        <v>0.95308433043096275</v>
      </c>
      <c r="AF24" s="32">
        <f t="shared" si="46"/>
        <v>1.4882276028560952E-2</v>
      </c>
      <c r="AG24" s="32">
        <f t="shared" si="47"/>
        <v>72.76492356840987</v>
      </c>
      <c r="AH24" s="32">
        <f t="shared" si="48"/>
        <v>6.2985320492068633</v>
      </c>
      <c r="AI24" s="32">
        <f t="shared" si="49"/>
        <v>20.936544382383264</v>
      </c>
      <c r="AJ24" s="57">
        <f t="shared" si="65"/>
        <v>57.319006166588203</v>
      </c>
      <c r="AK24" s="35">
        <f t="shared" si="66"/>
        <v>72.76492356840987</v>
      </c>
      <c r="AM24" s="4">
        <f t="shared" si="67"/>
        <v>92.033573539121349</v>
      </c>
      <c r="AN24" s="4">
        <f t="shared" si="68"/>
        <v>89.164172127231453</v>
      </c>
      <c r="AO24" s="4">
        <f t="shared" si="69"/>
        <v>54.028884500432483</v>
      </c>
      <c r="AP24" s="4">
        <f t="shared" si="70"/>
        <v>73.327739555676047</v>
      </c>
      <c r="AQ24" s="4">
        <f t="shared" si="71"/>
        <v>62.790940507637437</v>
      </c>
      <c r="AR24" s="4">
        <f t="shared" si="72"/>
        <v>51.223633533296599</v>
      </c>
      <c r="AS24" s="4">
        <f t="shared" si="73"/>
        <v>5.7530864197530862</v>
      </c>
      <c r="AT24" s="4">
        <f t="shared" si="74"/>
        <v>24.013698630136989</v>
      </c>
      <c r="AU24" s="4">
        <f t="shared" si="75"/>
        <v>3.5310895607529944</v>
      </c>
    </row>
    <row r="25" spans="1:47" s="4" customFormat="1" ht="14.15" x14ac:dyDescent="0.35">
      <c r="A25" s="4" t="s">
        <v>561</v>
      </c>
      <c r="B25" s="4" t="s">
        <v>558</v>
      </c>
      <c r="C25" s="3" t="s">
        <v>575</v>
      </c>
      <c r="D25" s="3" t="s">
        <v>31</v>
      </c>
      <c r="E25" s="3" t="s">
        <v>577</v>
      </c>
      <c r="F25" s="7">
        <v>62.11</v>
      </c>
      <c r="G25" s="7">
        <v>0.69</v>
      </c>
      <c r="H25" s="7">
        <v>16.75</v>
      </c>
      <c r="I25" s="7">
        <v>6.47</v>
      </c>
      <c r="J25" s="7">
        <v>0.24</v>
      </c>
      <c r="K25" s="7">
        <v>2.5</v>
      </c>
      <c r="L25" s="7">
        <v>0.11</v>
      </c>
      <c r="M25" s="7">
        <v>0.8</v>
      </c>
      <c r="N25" s="7">
        <v>4.29</v>
      </c>
      <c r="O25" s="7">
        <v>7.0000000000000007E-2</v>
      </c>
      <c r="P25" s="7">
        <v>5.41</v>
      </c>
      <c r="Q25" s="7">
        <v>99.44</v>
      </c>
      <c r="R25" s="7">
        <f t="shared" si="51"/>
        <v>3.0415418095852851</v>
      </c>
      <c r="S25" s="7">
        <f t="shared" si="52"/>
        <v>0.5399960010657705</v>
      </c>
      <c r="T25" s="7">
        <f t="shared" si="53"/>
        <v>1.9841313618755112</v>
      </c>
      <c r="U25" s="35">
        <f t="shared" si="54"/>
        <v>4.0515999749514683E-2</v>
      </c>
      <c r="V25" s="35">
        <f t="shared" si="55"/>
        <v>6.2027967169837536E-2</v>
      </c>
      <c r="W25" s="32">
        <f t="shared" si="56"/>
        <v>0.16428010984699884</v>
      </c>
      <c r="X25" s="32">
        <f t="shared" si="57"/>
        <v>1.2907389480477574E-2</v>
      </c>
      <c r="Y25" s="32">
        <f t="shared" si="58"/>
        <v>4.5541401273885347E-2</v>
      </c>
      <c r="Z25" s="32">
        <f t="shared" si="59"/>
        <v>1.9614835948644793E-3</v>
      </c>
      <c r="AA25" s="32">
        <f t="shared" si="60"/>
        <v>4.9313138429024313E-4</v>
      </c>
      <c r="AB25" s="32">
        <f t="shared" si="61"/>
        <v>1.8135441795774064E-3</v>
      </c>
      <c r="AC25" s="32">
        <f t="shared" si="62"/>
        <v>1.8135441795774064E-3</v>
      </c>
      <c r="AD25" s="32">
        <f t="shared" si="63"/>
        <v>73.162163174658801</v>
      </c>
      <c r="AE25" s="32">
        <f t="shared" si="64"/>
        <v>0.99192922028324637</v>
      </c>
      <c r="AF25" s="32">
        <f t="shared" si="46"/>
        <v>1.4720933660054981E-2</v>
      </c>
      <c r="AG25" s="32">
        <f t="shared" si="47"/>
        <v>73.162163174658801</v>
      </c>
      <c r="AH25" s="32">
        <f t="shared" si="48"/>
        <v>6.5559692620326393</v>
      </c>
      <c r="AI25" s="32">
        <f t="shared" si="49"/>
        <v>20.281867563308566</v>
      </c>
      <c r="AJ25" s="57">
        <f t="shared" si="65"/>
        <v>56.862949150637959</v>
      </c>
      <c r="AK25" s="35">
        <f t="shared" si="66"/>
        <v>73.162163174658801</v>
      </c>
      <c r="AM25" s="4">
        <f t="shared" si="67"/>
        <v>91.776062657715812</v>
      </c>
      <c r="AN25" s="4">
        <f t="shared" si="68"/>
        <v>88.969748896572113</v>
      </c>
      <c r="AO25" s="4">
        <f t="shared" si="69"/>
        <v>50.959846242953546</v>
      </c>
      <c r="AP25" s="4">
        <f t="shared" si="70"/>
        <v>73.757877582768643</v>
      </c>
      <c r="AQ25" s="4">
        <f t="shared" si="71"/>
        <v>62.61223403684766</v>
      </c>
      <c r="AR25" s="4">
        <f t="shared" si="72"/>
        <v>50.225293369119953</v>
      </c>
      <c r="AS25" s="4">
        <f t="shared" si="73"/>
        <v>5.3624999999999998</v>
      </c>
      <c r="AT25" s="4">
        <f t="shared" si="74"/>
        <v>24.275362318840582</v>
      </c>
      <c r="AU25" s="4">
        <f t="shared" si="75"/>
        <v>3.7080597014925374</v>
      </c>
    </row>
    <row r="26" spans="1:47" s="4" customFormat="1" ht="14.15" x14ac:dyDescent="0.35">
      <c r="A26" s="4" t="s">
        <v>561</v>
      </c>
      <c r="B26" s="4" t="s">
        <v>558</v>
      </c>
      <c r="C26" s="3" t="s">
        <v>575</v>
      </c>
      <c r="D26" s="3" t="s">
        <v>32</v>
      </c>
      <c r="E26" s="3" t="s">
        <v>577</v>
      </c>
      <c r="F26" s="7">
        <v>63.32</v>
      </c>
      <c r="G26" s="7">
        <v>0.72</v>
      </c>
      <c r="H26" s="7">
        <v>15.96</v>
      </c>
      <c r="I26" s="7">
        <v>5.82</v>
      </c>
      <c r="J26" s="7">
        <v>0.17</v>
      </c>
      <c r="K26" s="7">
        <v>2.36</v>
      </c>
      <c r="L26" s="7">
        <v>7.0000000000000007E-2</v>
      </c>
      <c r="M26" s="7">
        <v>0.75</v>
      </c>
      <c r="N26" s="7">
        <v>4.22</v>
      </c>
      <c r="O26" s="7">
        <v>0.06</v>
      </c>
      <c r="P26" s="7">
        <v>6.83</v>
      </c>
      <c r="Q26" s="7">
        <v>100.29</v>
      </c>
      <c r="R26" s="7">
        <f t="shared" si="51"/>
        <v>3.0577676644734435</v>
      </c>
      <c r="S26" s="7">
        <f t="shared" si="52"/>
        <v>0.58117350901040166</v>
      </c>
      <c r="T26" s="7">
        <f t="shared" si="53"/>
        <v>2.3715779644809971</v>
      </c>
      <c r="U26" s="35">
        <f t="shared" si="54"/>
        <v>3.6445613375915842E-2</v>
      </c>
      <c r="V26" s="35">
        <f t="shared" si="55"/>
        <v>5.855440100832663E-2</v>
      </c>
      <c r="W26" s="32">
        <f t="shared" si="56"/>
        <v>0.15653197332287172</v>
      </c>
      <c r="X26" s="32">
        <f t="shared" si="57"/>
        <v>1.2100677637947727E-2</v>
      </c>
      <c r="Y26" s="32">
        <f t="shared" si="58"/>
        <v>4.4798301486199572E-2</v>
      </c>
      <c r="Z26" s="32">
        <f t="shared" si="59"/>
        <v>1.2482168330955779E-3</v>
      </c>
      <c r="AA26" s="32">
        <f t="shared" si="60"/>
        <v>4.2268404367735117E-4</v>
      </c>
      <c r="AB26" s="32">
        <f t="shared" si="61"/>
        <v>1.1214116199923727E-3</v>
      </c>
      <c r="AC26" s="32">
        <f t="shared" si="62"/>
        <v>1.1214116199923727E-3</v>
      </c>
      <c r="AD26" s="32">
        <f t="shared" si="63"/>
        <v>72.957468449977981</v>
      </c>
      <c r="AE26" s="32">
        <f t="shared" si="64"/>
        <v>0.9783765392492384</v>
      </c>
      <c r="AF26" s="32">
        <f t="shared" si="46"/>
        <v>1.3222089257940099E-2</v>
      </c>
      <c r="AG26" s="32">
        <f t="shared" si="47"/>
        <v>72.957468449977981</v>
      </c>
      <c r="AH26" s="32">
        <f t="shared" si="48"/>
        <v>6.1626397431866229</v>
      </c>
      <c r="AI26" s="32">
        <f t="shared" si="49"/>
        <v>20.879891806835403</v>
      </c>
      <c r="AJ26" s="57">
        <f t="shared" si="65"/>
        <v>57.358626031824386</v>
      </c>
      <c r="AK26" s="35">
        <f t="shared" si="66"/>
        <v>72.957468449977981</v>
      </c>
      <c r="AM26" s="4">
        <f t="shared" si="67"/>
        <v>92.211032209231689</v>
      </c>
      <c r="AN26" s="4">
        <f t="shared" si="68"/>
        <v>89.418583711455454</v>
      </c>
      <c r="AO26" s="4">
        <f t="shared" si="69"/>
        <v>49.419560341409429</v>
      </c>
      <c r="AP26" s="4">
        <f t="shared" si="70"/>
        <v>73.340802506950524</v>
      </c>
      <c r="AQ26" s="4">
        <f t="shared" si="71"/>
        <v>62.340850897120902</v>
      </c>
      <c r="AR26" s="4">
        <f t="shared" si="72"/>
        <v>50.567200971295811</v>
      </c>
      <c r="AS26" s="4">
        <f t="shared" si="73"/>
        <v>5.626666666666666</v>
      </c>
      <c r="AT26" s="4">
        <f t="shared" si="74"/>
        <v>22.166666666666668</v>
      </c>
      <c r="AU26" s="4">
        <f t="shared" si="75"/>
        <v>3.9674185463659146</v>
      </c>
    </row>
    <row r="27" spans="1:47" s="4" customFormat="1" ht="14.15" x14ac:dyDescent="0.35">
      <c r="A27" s="4" t="s">
        <v>561</v>
      </c>
      <c r="B27" s="4" t="s">
        <v>558</v>
      </c>
      <c r="C27" s="3" t="s">
        <v>575</v>
      </c>
      <c r="D27" s="3" t="s">
        <v>33</v>
      </c>
      <c r="E27" s="3" t="s">
        <v>577</v>
      </c>
      <c r="F27" s="7">
        <v>65.400000000000006</v>
      </c>
      <c r="G27" s="7">
        <v>0.67</v>
      </c>
      <c r="H27" s="7">
        <v>15.06</v>
      </c>
      <c r="I27" s="7">
        <v>5.73</v>
      </c>
      <c r="J27" s="7">
        <v>0.15</v>
      </c>
      <c r="K27" s="7">
        <v>2.0099999999999998</v>
      </c>
      <c r="L27" s="7">
        <v>0.06</v>
      </c>
      <c r="M27" s="7">
        <v>0.64</v>
      </c>
      <c r="N27" s="7">
        <v>4.13</v>
      </c>
      <c r="O27" s="7">
        <v>0.05</v>
      </c>
      <c r="P27" s="7">
        <v>7.24</v>
      </c>
      <c r="Q27" s="7">
        <v>101.14</v>
      </c>
      <c r="R27" s="7">
        <f t="shared" si="51"/>
        <v>3.1583293250001669</v>
      </c>
      <c r="S27" s="7">
        <f t="shared" si="52"/>
        <v>0.7201426849019571</v>
      </c>
      <c r="T27" s="7">
        <f t="shared" si="53"/>
        <v>2.367123614131617</v>
      </c>
      <c r="U27" s="35">
        <f t="shared" si="54"/>
        <v>3.5882021416494464E-2</v>
      </c>
      <c r="V27" s="35">
        <f t="shared" si="55"/>
        <v>4.9870485604549375E-2</v>
      </c>
      <c r="W27" s="32">
        <f t="shared" si="56"/>
        <v>0.14770498234601806</v>
      </c>
      <c r="X27" s="32">
        <f t="shared" si="57"/>
        <v>1.032591158438206E-2</v>
      </c>
      <c r="Y27" s="32">
        <f t="shared" si="58"/>
        <v>4.3842887473460719E-2</v>
      </c>
      <c r="Z27" s="32">
        <f t="shared" si="59"/>
        <v>1.0699001426533524E-3</v>
      </c>
      <c r="AA27" s="32">
        <f t="shared" si="60"/>
        <v>3.5223670306445937E-4</v>
      </c>
      <c r="AB27" s="32">
        <f t="shared" si="61"/>
        <v>9.6422913173401458E-4</v>
      </c>
      <c r="AC27" s="32">
        <f t="shared" si="62"/>
        <v>9.6422913173401458E-4</v>
      </c>
      <c r="AD27" s="32">
        <f t="shared" si="63"/>
        <v>72.819183128449282</v>
      </c>
      <c r="AE27" s="32">
        <f t="shared" si="64"/>
        <v>0.95454604159018674</v>
      </c>
      <c r="AF27" s="32">
        <f t="shared" si="46"/>
        <v>1.1290140716116075E-2</v>
      </c>
      <c r="AG27" s="32">
        <f t="shared" si="47"/>
        <v>72.819183128449282</v>
      </c>
      <c r="AH27" s="32">
        <f t="shared" si="48"/>
        <v>5.5660872862558639</v>
      </c>
      <c r="AI27" s="32">
        <f t="shared" si="49"/>
        <v>21.614729585294857</v>
      </c>
      <c r="AJ27" s="57">
        <f t="shared" si="65"/>
        <v>58.024321149519494</v>
      </c>
      <c r="AK27" s="35">
        <f t="shared" si="66"/>
        <v>72.819183128449282</v>
      </c>
      <c r="AM27" s="4">
        <f t="shared" si="67"/>
        <v>92.899064764581496</v>
      </c>
      <c r="AN27" s="4">
        <f t="shared" si="68"/>
        <v>90.195465456315816</v>
      </c>
      <c r="AO27" s="4">
        <f t="shared" si="69"/>
        <v>46.653742970121051</v>
      </c>
      <c r="AP27" s="4">
        <f t="shared" si="70"/>
        <v>73.166996386977672</v>
      </c>
      <c r="AQ27" s="4">
        <f t="shared" si="71"/>
        <v>63.615050597246949</v>
      </c>
      <c r="AR27" s="4">
        <f t="shared" si="72"/>
        <v>51.181509218170874</v>
      </c>
      <c r="AS27" s="4">
        <f t="shared" si="73"/>
        <v>6.453125</v>
      </c>
      <c r="AT27" s="4">
        <f t="shared" si="74"/>
        <v>22.477611940298505</v>
      </c>
      <c r="AU27" s="4">
        <f t="shared" si="75"/>
        <v>4.3426294820717137</v>
      </c>
    </row>
    <row r="28" spans="1:47" s="4" customFormat="1" ht="14.15" x14ac:dyDescent="0.35">
      <c r="A28" s="4" t="s">
        <v>561</v>
      </c>
      <c r="B28" s="4" t="s">
        <v>558</v>
      </c>
      <c r="C28" s="3" t="s">
        <v>575</v>
      </c>
      <c r="D28" s="3" t="s">
        <v>34</v>
      </c>
      <c r="E28" s="3" t="s">
        <v>577</v>
      </c>
      <c r="F28" s="7">
        <v>67.099999999999994</v>
      </c>
      <c r="G28" s="7">
        <v>0.74</v>
      </c>
      <c r="H28" s="7">
        <v>14.93</v>
      </c>
      <c r="I28" s="7">
        <v>3.88</v>
      </c>
      <c r="J28" s="7">
        <v>0.06</v>
      </c>
      <c r="K28" s="7">
        <v>1.49</v>
      </c>
      <c r="L28" s="7">
        <v>0.11</v>
      </c>
      <c r="M28" s="7">
        <v>0.21</v>
      </c>
      <c r="N28" s="7">
        <v>4.43</v>
      </c>
      <c r="O28" s="7">
        <v>0.05</v>
      </c>
      <c r="P28" s="7">
        <v>6.63</v>
      </c>
      <c r="Q28" s="7">
        <v>99.62</v>
      </c>
      <c r="R28" s="7">
        <f t="shared" si="51"/>
        <v>4.2640203598157678</v>
      </c>
      <c r="S28" s="7">
        <f t="shared" si="52"/>
        <v>1.0896234640996765</v>
      </c>
      <c r="T28" s="7">
        <f t="shared" si="53"/>
        <v>0.64662716492505234</v>
      </c>
      <c r="U28" s="35">
        <f t="shared" si="54"/>
        <v>2.4297075583943891E-2</v>
      </c>
      <c r="V28" s="35">
        <f t="shared" si="55"/>
        <v>3.6968668433223169E-2</v>
      </c>
      <c r="W28" s="32">
        <f t="shared" si="56"/>
        <v>0.1464299725382503</v>
      </c>
      <c r="X28" s="32">
        <f t="shared" si="57"/>
        <v>3.3881897386253629E-3</v>
      </c>
      <c r="Y28" s="32">
        <f t="shared" si="58"/>
        <v>4.7027600849256897E-2</v>
      </c>
      <c r="Z28" s="32">
        <f t="shared" si="59"/>
        <v>1.9614835948644793E-3</v>
      </c>
      <c r="AA28" s="32">
        <f t="shared" si="60"/>
        <v>3.5223670306445937E-4</v>
      </c>
      <c r="AB28" s="32">
        <f t="shared" si="61"/>
        <v>1.8558125839451415E-3</v>
      </c>
      <c r="AC28" s="32">
        <f t="shared" si="62"/>
        <v>1.8558125839451415E-3</v>
      </c>
      <c r="AD28" s="32">
        <f t="shared" si="63"/>
        <v>73.693412855418885</v>
      </c>
      <c r="AE28" s="32">
        <f t="shared" si="64"/>
        <v>0.77609123480664499</v>
      </c>
      <c r="AF28" s="32">
        <f t="shared" si="46"/>
        <v>5.2440023225705044E-3</v>
      </c>
      <c r="AG28" s="32">
        <f t="shared" si="47"/>
        <v>73.693412855418899</v>
      </c>
      <c r="AH28" s="32">
        <f t="shared" si="48"/>
        <v>2.6391347445688829</v>
      </c>
      <c r="AI28" s="32">
        <f t="shared" si="49"/>
        <v>23.66745240001223</v>
      </c>
      <c r="AJ28" s="57">
        <f t="shared" si="65"/>
        <v>60.514158827721673</v>
      </c>
      <c r="AK28" s="35">
        <f t="shared" si="66"/>
        <v>73.693412855418899</v>
      </c>
      <c r="AM28" s="4">
        <f t="shared" si="67"/>
        <v>96.542582649803606</v>
      </c>
      <c r="AN28" s="4">
        <f t="shared" si="68"/>
        <v>94.9888351391984</v>
      </c>
      <c r="AO28" s="4">
        <f t="shared" si="69"/>
        <v>43.930935010811574</v>
      </c>
      <c r="AP28" s="4">
        <f t="shared" si="70"/>
        <v>74.388175906241173</v>
      </c>
      <c r="AQ28" s="4">
        <f t="shared" si="71"/>
        <v>65.672503875225317</v>
      </c>
      <c r="AR28" s="4">
        <f t="shared" si="72"/>
        <v>56.326300048745836</v>
      </c>
      <c r="AS28" s="4">
        <f t="shared" si="73"/>
        <v>21.095238095238095</v>
      </c>
      <c r="AT28" s="4">
        <f t="shared" si="74"/>
        <v>20.175675675675677</v>
      </c>
      <c r="AU28" s="4">
        <f t="shared" si="75"/>
        <v>4.4943067649028796</v>
      </c>
    </row>
    <row r="29" spans="1:47" s="4" customFormat="1" ht="14.15" x14ac:dyDescent="0.35">
      <c r="A29" s="4" t="s">
        <v>561</v>
      </c>
      <c r="B29" s="4" t="s">
        <v>558</v>
      </c>
      <c r="C29" s="3" t="s">
        <v>575</v>
      </c>
      <c r="D29" s="3" t="s">
        <v>35</v>
      </c>
      <c r="E29" s="3" t="s">
        <v>577</v>
      </c>
      <c r="F29" s="7">
        <v>66.03</v>
      </c>
      <c r="G29" s="7">
        <v>0.69</v>
      </c>
      <c r="H29" s="7">
        <v>15.13</v>
      </c>
      <c r="I29" s="7">
        <v>4.21</v>
      </c>
      <c r="J29" s="7">
        <v>0.1</v>
      </c>
      <c r="K29" s="7">
        <v>1.62</v>
      </c>
      <c r="L29" s="7">
        <v>0.01</v>
      </c>
      <c r="M29" s="7">
        <v>0.64</v>
      </c>
      <c r="N29" s="7">
        <v>4.0599999999999996</v>
      </c>
      <c r="O29" s="7">
        <v>0.03</v>
      </c>
      <c r="P29" s="7">
        <v>6.43</v>
      </c>
      <c r="Q29" s="7">
        <v>98.96</v>
      </c>
      <c r="R29" s="7">
        <f t="shared" si="51"/>
        <v>3.1629666304286839</v>
      </c>
      <c r="S29" s="7">
        <f t="shared" si="52"/>
        <v>0.91875682436934836</v>
      </c>
      <c r="T29" s="7">
        <f t="shared" si="53"/>
        <v>4.1588830833596715</v>
      </c>
      <c r="U29" s="35">
        <f t="shared" si="54"/>
        <v>2.6363579435155614E-2</v>
      </c>
      <c r="V29" s="35">
        <f t="shared" si="55"/>
        <v>4.0194122726054722E-2</v>
      </c>
      <c r="W29" s="32">
        <f t="shared" si="56"/>
        <v>0.14839152608866224</v>
      </c>
      <c r="X29" s="32">
        <f t="shared" si="57"/>
        <v>1.032591158438206E-2</v>
      </c>
      <c r="Y29" s="32">
        <f t="shared" si="58"/>
        <v>4.3099787685774944E-2</v>
      </c>
      <c r="Z29" s="32">
        <f t="shared" si="59"/>
        <v>1.783166904422254E-4</v>
      </c>
      <c r="AA29" s="32">
        <f t="shared" si="60"/>
        <v>2.1134202183867559E-4</v>
      </c>
      <c r="AB29" s="32">
        <f t="shared" si="61"/>
        <v>1.1491408389062272E-4</v>
      </c>
      <c r="AC29" s="32">
        <f t="shared" si="62"/>
        <v>1.1491408389062272E-4</v>
      </c>
      <c r="AD29" s="32">
        <f t="shared" si="63"/>
        <v>73.485838608054948</v>
      </c>
      <c r="AE29" s="32">
        <f t="shared" si="64"/>
        <v>0.80976132053534056</v>
      </c>
      <c r="AF29" s="32">
        <f t="shared" si="46"/>
        <v>1.0440825668272683E-2</v>
      </c>
      <c r="AG29" s="32">
        <f t="shared" si="47"/>
        <v>73.485838608054948</v>
      </c>
      <c r="AH29" s="32">
        <f t="shared" si="48"/>
        <v>5.1704625608816706</v>
      </c>
      <c r="AI29" s="32">
        <f t="shared" si="49"/>
        <v>21.343698831063385</v>
      </c>
      <c r="AJ29" s="57">
        <f t="shared" si="65"/>
        <v>58.086618135090859</v>
      </c>
      <c r="AK29" s="35">
        <f t="shared" si="66"/>
        <v>73.485838608054948</v>
      </c>
      <c r="AM29" s="4">
        <f t="shared" si="67"/>
        <v>93.426511946224579</v>
      </c>
      <c r="AN29" s="4">
        <f t="shared" si="68"/>
        <v>90.978489285130692</v>
      </c>
      <c r="AO29" s="4">
        <f t="shared" si="69"/>
        <v>44.862780987908103</v>
      </c>
      <c r="AP29" s="4">
        <f t="shared" si="70"/>
        <v>73.527681209981338</v>
      </c>
      <c r="AQ29" s="4">
        <f t="shared" si="71"/>
        <v>65.088162918885743</v>
      </c>
      <c r="AR29" s="4">
        <f t="shared" si="72"/>
        <v>55.268953641669391</v>
      </c>
      <c r="AS29" s="4">
        <f t="shared" si="73"/>
        <v>6.3437499999999991</v>
      </c>
      <c r="AT29" s="4">
        <f t="shared" si="74"/>
        <v>21.927536231884062</v>
      </c>
      <c r="AU29" s="4">
        <f t="shared" si="75"/>
        <v>4.3641771315267679</v>
      </c>
    </row>
    <row r="30" spans="1:47" s="4" customFormat="1" ht="14.15" x14ac:dyDescent="0.35">
      <c r="A30" s="4" t="s">
        <v>561</v>
      </c>
      <c r="B30" s="4" t="s">
        <v>558</v>
      </c>
      <c r="C30" s="3" t="s">
        <v>575</v>
      </c>
      <c r="D30" s="3" t="s">
        <v>36</v>
      </c>
      <c r="E30" s="3" t="s">
        <v>576</v>
      </c>
      <c r="F30" s="7">
        <v>63.21</v>
      </c>
      <c r="G30" s="7">
        <v>0.72</v>
      </c>
      <c r="H30" s="7">
        <v>15.66</v>
      </c>
      <c r="I30" s="7">
        <v>5.32</v>
      </c>
      <c r="J30" s="7">
        <v>0.14000000000000001</v>
      </c>
      <c r="K30" s="7">
        <v>1.93</v>
      </c>
      <c r="L30" s="7">
        <v>0.01</v>
      </c>
      <c r="M30" s="7">
        <v>0.59</v>
      </c>
      <c r="N30" s="7">
        <v>4.2699999999999996</v>
      </c>
      <c r="O30" s="7">
        <v>0.03</v>
      </c>
      <c r="P30" s="7">
        <v>6.02</v>
      </c>
      <c r="Q30" s="7">
        <v>97.91</v>
      </c>
      <c r="R30" s="7">
        <f t="shared" si="51"/>
        <v>3.278742432645029</v>
      </c>
      <c r="S30" s="7">
        <f t="shared" si="52"/>
        <v>0.79409382432373898</v>
      </c>
      <c r="T30" s="7">
        <f t="shared" si="53"/>
        <v>4.0775374439057197</v>
      </c>
      <c r="U30" s="35">
        <f t="shared" si="54"/>
        <v>3.3314546934685954E-2</v>
      </c>
      <c r="V30" s="35">
        <f t="shared" si="55"/>
        <v>4.7885590655114572E-2</v>
      </c>
      <c r="W30" s="32">
        <f t="shared" si="56"/>
        <v>0.15358964299725383</v>
      </c>
      <c r="X30" s="32">
        <f t="shared" si="57"/>
        <v>9.5191997418522106E-3</v>
      </c>
      <c r="Y30" s="32">
        <f t="shared" si="58"/>
        <v>4.5329087048832269E-2</v>
      </c>
      <c r="Z30" s="32">
        <f t="shared" si="59"/>
        <v>1.783166904422254E-4</v>
      </c>
      <c r="AA30" s="32">
        <f t="shared" si="60"/>
        <v>2.1134202183867559E-4</v>
      </c>
      <c r="AB30" s="32">
        <f t="shared" si="61"/>
        <v>1.1491408389062272E-4</v>
      </c>
      <c r="AC30" s="32">
        <f t="shared" si="62"/>
        <v>1.1491408389062272E-4</v>
      </c>
      <c r="AD30" s="32">
        <f t="shared" si="63"/>
        <v>73.645432086098026</v>
      </c>
      <c r="AE30" s="32">
        <f t="shared" si="64"/>
        <v>0.88695265131492584</v>
      </c>
      <c r="AF30" s="32">
        <f t="shared" si="46"/>
        <v>9.6341138257428332E-3</v>
      </c>
      <c r="AG30" s="32">
        <f t="shared" si="47"/>
        <v>73.645432086098026</v>
      </c>
      <c r="AH30" s="32">
        <f t="shared" si="48"/>
        <v>4.6195072897992722</v>
      </c>
      <c r="AI30" s="32">
        <f t="shared" si="49"/>
        <v>21.735060624102697</v>
      </c>
      <c r="AJ30" s="57">
        <f t="shared" si="65"/>
        <v>58.557776667151714</v>
      </c>
      <c r="AK30" s="35">
        <f t="shared" si="66"/>
        <v>73.645432086098026</v>
      </c>
      <c r="AM30" s="4">
        <f t="shared" si="67"/>
        <v>94.097603183959137</v>
      </c>
      <c r="AN30" s="4">
        <f t="shared" si="68"/>
        <v>91.828202374036366</v>
      </c>
      <c r="AO30" s="4">
        <f t="shared" si="69"/>
        <v>47.039849830295935</v>
      </c>
      <c r="AP30" s="4">
        <f t="shared" si="70"/>
        <v>73.686033608908758</v>
      </c>
      <c r="AQ30" s="4">
        <f t="shared" si="71"/>
        <v>64.50466496983762</v>
      </c>
      <c r="AR30" s="4">
        <f t="shared" si="72"/>
        <v>53.007096673341024</v>
      </c>
      <c r="AS30" s="4">
        <f t="shared" si="73"/>
        <v>7.2372881355932197</v>
      </c>
      <c r="AT30" s="4">
        <f t="shared" si="74"/>
        <v>21.75</v>
      </c>
      <c r="AU30" s="4">
        <f t="shared" si="75"/>
        <v>4.0363984674329503</v>
      </c>
    </row>
    <row r="31" spans="1:47" s="4" customFormat="1" ht="14.15" x14ac:dyDescent="0.35">
      <c r="A31" s="4" t="s">
        <v>561</v>
      </c>
      <c r="B31" s="4" t="s">
        <v>558</v>
      </c>
      <c r="C31" s="3" t="s">
        <v>575</v>
      </c>
      <c r="D31" s="3" t="s">
        <v>37</v>
      </c>
      <c r="E31" s="3" t="s">
        <v>577</v>
      </c>
      <c r="F31" s="7">
        <v>65.53</v>
      </c>
      <c r="G31" s="7">
        <v>0.64</v>
      </c>
      <c r="H31" s="7">
        <v>15.1</v>
      </c>
      <c r="I31" s="7">
        <v>4.57</v>
      </c>
      <c r="J31" s="7">
        <v>7.0000000000000007E-2</v>
      </c>
      <c r="K31" s="7">
        <v>1.37</v>
      </c>
      <c r="L31" s="7">
        <v>0.01</v>
      </c>
      <c r="M31" s="7">
        <v>0.7</v>
      </c>
      <c r="N31" s="7">
        <v>4.5199999999999996</v>
      </c>
      <c r="O31" s="7">
        <v>0.09</v>
      </c>
      <c r="P31" s="7">
        <v>6.11</v>
      </c>
      <c r="Q31" s="7">
        <v>98.71</v>
      </c>
      <c r="R31" s="7">
        <f t="shared" si="51"/>
        <v>3.0713696877596113</v>
      </c>
      <c r="S31" s="7">
        <f t="shared" si="52"/>
        <v>1.1937012540041061</v>
      </c>
      <c r="T31" s="7">
        <f t="shared" si="53"/>
        <v>4.2484952420493594</v>
      </c>
      <c r="U31" s="35">
        <f t="shared" si="54"/>
        <v>2.8617947272841133E-2</v>
      </c>
      <c r="V31" s="35">
        <f t="shared" si="55"/>
        <v>3.3991326009070968E-2</v>
      </c>
      <c r="W31" s="32">
        <f t="shared" si="56"/>
        <v>0.14809729305610045</v>
      </c>
      <c r="X31" s="32">
        <f t="shared" si="57"/>
        <v>1.1293965795417877E-2</v>
      </c>
      <c r="Y31" s="32">
        <f t="shared" si="58"/>
        <v>4.798301486199575E-2</v>
      </c>
      <c r="Z31" s="32">
        <f t="shared" si="59"/>
        <v>1.783166904422254E-4</v>
      </c>
      <c r="AA31" s="32">
        <f t="shared" si="60"/>
        <v>6.3402606551602684E-4</v>
      </c>
      <c r="AB31" s="32">
        <f t="shared" si="61"/>
        <v>-1.1891129212582649E-5</v>
      </c>
      <c r="AC31" s="32">
        <f t="shared" si="62"/>
        <v>-1.1891129212582649E-5</v>
      </c>
      <c r="AD31" s="32">
        <f t="shared" si="63"/>
        <v>71.419556049850414</v>
      </c>
      <c r="AE31" s="32">
        <f t="shared" si="64"/>
        <v>0.82421878287490991</v>
      </c>
      <c r="AF31" s="32">
        <f t="shared" si="46"/>
        <v>1.1282074666205294E-2</v>
      </c>
      <c r="AG31" s="32">
        <f t="shared" si="47"/>
        <v>71.419556049850414</v>
      </c>
      <c r="AH31" s="32">
        <f t="shared" si="48"/>
        <v>5.4407528142760695</v>
      </c>
      <c r="AI31" s="32">
        <f t="shared" si="49"/>
        <v>23.139691135873523</v>
      </c>
      <c r="AJ31" s="57">
        <f t="shared" si="65"/>
        <v>58.849469160798719</v>
      </c>
      <c r="AK31" s="35">
        <f t="shared" si="66"/>
        <v>71.419556049850414</v>
      </c>
      <c r="AM31" s="4">
        <f t="shared" si="67"/>
        <v>92.921245185347573</v>
      </c>
      <c r="AN31" s="4">
        <f t="shared" si="68"/>
        <v>89.872132815377796</v>
      </c>
      <c r="AO31" s="4">
        <f t="shared" si="69"/>
        <v>48.615221898098618</v>
      </c>
      <c r="AP31" s="4">
        <f t="shared" si="70"/>
        <v>71.415460753196271</v>
      </c>
      <c r="AQ31" s="4">
        <f t="shared" si="71"/>
        <v>65.456960569414022</v>
      </c>
      <c r="AR31" s="4">
        <f t="shared" si="72"/>
        <v>54.856608032026557</v>
      </c>
      <c r="AS31" s="4">
        <f t="shared" si="73"/>
        <v>6.4571428571428573</v>
      </c>
      <c r="AT31" s="4">
        <f t="shared" si="74"/>
        <v>23.59375</v>
      </c>
      <c r="AU31" s="4">
        <f t="shared" si="75"/>
        <v>4.3397350993377488</v>
      </c>
    </row>
    <row r="32" spans="1:47" s="4" customFormat="1" ht="14.15" x14ac:dyDescent="0.35">
      <c r="A32" s="4" t="s">
        <v>561</v>
      </c>
      <c r="B32" s="4" t="s">
        <v>558</v>
      </c>
      <c r="C32" s="3" t="s">
        <v>575</v>
      </c>
      <c r="D32" s="3" t="s">
        <v>38</v>
      </c>
      <c r="E32" s="3" t="s">
        <v>577</v>
      </c>
      <c r="F32" s="7">
        <v>68.45</v>
      </c>
      <c r="G32" s="7">
        <v>0.79</v>
      </c>
      <c r="H32" s="7">
        <v>13.24</v>
      </c>
      <c r="I32" s="7">
        <v>1.1100000000000001</v>
      </c>
      <c r="J32" s="7">
        <v>0.03</v>
      </c>
      <c r="K32" s="7">
        <v>0.87</v>
      </c>
      <c r="L32" s="7">
        <v>0.02</v>
      </c>
      <c r="M32" s="7">
        <v>1.66</v>
      </c>
      <c r="N32" s="7">
        <v>3.63</v>
      </c>
      <c r="O32" s="7">
        <v>0.04</v>
      </c>
      <c r="P32" s="7">
        <v>8.09</v>
      </c>
      <c r="Q32" s="7">
        <v>97.92</v>
      </c>
      <c r="R32" s="7">
        <f t="shared" si="51"/>
        <v>2.0764249481404105</v>
      </c>
      <c r="S32" s="7">
        <f t="shared" si="52"/>
        <v>1.4284947156102672</v>
      </c>
      <c r="T32" s="7">
        <f t="shared" si="53"/>
        <v>4.4188406077965983</v>
      </c>
      <c r="U32" s="35">
        <f t="shared" si="54"/>
        <v>6.9509674995303404E-3</v>
      </c>
      <c r="V32" s="35">
        <f t="shared" si="55"/>
        <v>2.1585732575103461E-2</v>
      </c>
      <c r="W32" s="32">
        <f t="shared" si="56"/>
        <v>0.12985484503726952</v>
      </c>
      <c r="X32" s="32">
        <f t="shared" si="57"/>
        <v>2.6782833171990966E-2</v>
      </c>
      <c r="Y32" s="32">
        <f t="shared" si="58"/>
        <v>3.8535031847133756E-2</v>
      </c>
      <c r="Z32" s="32">
        <f t="shared" si="59"/>
        <v>3.566333808844508E-4</v>
      </c>
      <c r="AA32" s="32">
        <f t="shared" si="60"/>
        <v>2.8178936245156747E-4</v>
      </c>
      <c r="AB32" s="32">
        <f t="shared" si="61"/>
        <v>2.7209657214898053E-4</v>
      </c>
      <c r="AC32" s="32">
        <f t="shared" si="62"/>
        <v>2.7209657214898053E-4</v>
      </c>
      <c r="AD32" s="32">
        <f t="shared" si="63"/>
        <v>66.440673086836171</v>
      </c>
      <c r="AE32" s="32">
        <f t="shared" si="64"/>
        <v>0.72551161604793035</v>
      </c>
      <c r="AF32" s="32">
        <f t="shared" si="46"/>
        <v>2.7054929744139946E-2</v>
      </c>
      <c r="AG32" s="32">
        <f t="shared" si="47"/>
        <v>66.440673086836171</v>
      </c>
      <c r="AH32" s="32">
        <f t="shared" si="48"/>
        <v>13.842746814736175</v>
      </c>
      <c r="AI32" s="32">
        <f t="shared" si="49"/>
        <v>19.716580098427649</v>
      </c>
      <c r="AJ32" s="57">
        <f t="shared" si="65"/>
        <v>52.936916641845741</v>
      </c>
      <c r="AK32" s="35">
        <f t="shared" si="66"/>
        <v>66.440673086836171</v>
      </c>
      <c r="AM32" s="4">
        <f t="shared" si="67"/>
        <v>82.75765178948852</v>
      </c>
      <c r="AN32" s="4">
        <f t="shared" si="68"/>
        <v>77.144677087779229</v>
      </c>
      <c r="AO32" s="4">
        <f t="shared" si="69"/>
        <v>48.569787245433034</v>
      </c>
      <c r="AP32" s="4">
        <f t="shared" si="70"/>
        <v>66.533300172830806</v>
      </c>
      <c r="AQ32" s="4">
        <f t="shared" si="71"/>
        <v>61.07906610258523</v>
      </c>
      <c r="AR32" s="4">
        <f t="shared" si="72"/>
        <v>57.975699399752102</v>
      </c>
      <c r="AS32" s="4">
        <f t="shared" si="73"/>
        <v>2.1867469879518073</v>
      </c>
      <c r="AT32" s="4">
        <f t="shared" si="74"/>
        <v>16.759493670886076</v>
      </c>
      <c r="AU32" s="4">
        <f t="shared" si="75"/>
        <v>5.1699395770392753</v>
      </c>
    </row>
    <row r="33" spans="1:47" s="4" customFormat="1" ht="14.15" x14ac:dyDescent="0.35">
      <c r="A33" s="4" t="s">
        <v>561</v>
      </c>
      <c r="B33" s="4" t="s">
        <v>558</v>
      </c>
      <c r="C33" s="3" t="s">
        <v>575</v>
      </c>
      <c r="D33" s="3" t="s">
        <v>39</v>
      </c>
      <c r="E33" s="3" t="s">
        <v>577</v>
      </c>
      <c r="F33" s="7">
        <v>67.25</v>
      </c>
      <c r="G33" s="7">
        <v>0.83</v>
      </c>
      <c r="H33" s="7">
        <v>14.29</v>
      </c>
      <c r="I33" s="7">
        <v>1.17</v>
      </c>
      <c r="J33" s="7">
        <v>0.03</v>
      </c>
      <c r="K33" s="7">
        <v>0.97</v>
      </c>
      <c r="L33" s="7">
        <v>0.02</v>
      </c>
      <c r="M33" s="7">
        <v>1.52</v>
      </c>
      <c r="N33" s="7">
        <v>4.01</v>
      </c>
      <c r="O33" s="7">
        <v>0.03</v>
      </c>
      <c r="P33" s="7">
        <v>8.6199999999999992</v>
      </c>
      <c r="Q33" s="7">
        <v>98.73</v>
      </c>
      <c r="R33" s="7">
        <f t="shared" si="51"/>
        <v>2.240849657083591</v>
      </c>
      <c r="S33" s="7">
        <f t="shared" si="52"/>
        <v>1.4192504488031863</v>
      </c>
      <c r="T33" s="7">
        <f t="shared" si="53"/>
        <v>4.3307333402863311</v>
      </c>
      <c r="U33" s="35">
        <f t="shared" si="54"/>
        <v>7.326695472477926E-3</v>
      </c>
      <c r="V33" s="35">
        <f t="shared" si="55"/>
        <v>2.4066851261896963E-2</v>
      </c>
      <c r="W33" s="32">
        <f t="shared" si="56"/>
        <v>0.14015300117693213</v>
      </c>
      <c r="X33" s="32">
        <f t="shared" si="57"/>
        <v>2.4524040012907391E-2</v>
      </c>
      <c r="Y33" s="32">
        <f t="shared" si="58"/>
        <v>4.2569002123142248E-2</v>
      </c>
      <c r="Z33" s="32">
        <f t="shared" si="59"/>
        <v>3.566333808844508E-4</v>
      </c>
      <c r="AA33" s="32">
        <f t="shared" si="60"/>
        <v>2.1134202183867559E-4</v>
      </c>
      <c r="AB33" s="32">
        <f t="shared" si="61"/>
        <v>2.9323077433284812E-4</v>
      </c>
      <c r="AC33" s="32">
        <f t="shared" si="62"/>
        <v>2.9323077433284812E-4</v>
      </c>
      <c r="AD33" s="32">
        <f t="shared" si="63"/>
        <v>67.530833281207208</v>
      </c>
      <c r="AE33" s="32">
        <f t="shared" si="64"/>
        <v>0.70525227017099101</v>
      </c>
      <c r="AF33" s="32">
        <f t="shared" si="46"/>
        <v>2.4817270787240241E-2</v>
      </c>
      <c r="AG33" s="32">
        <f t="shared" si="47"/>
        <v>67.530833281207208</v>
      </c>
      <c r="AH33" s="32">
        <f t="shared" si="48"/>
        <v>11.95786720194428</v>
      </c>
      <c r="AI33" s="32">
        <f t="shared" si="49"/>
        <v>20.511299516848499</v>
      </c>
      <c r="AJ33" s="57">
        <f t="shared" si="65"/>
        <v>54.276716157452114</v>
      </c>
      <c r="AK33" s="35">
        <f t="shared" si="66"/>
        <v>67.530833281207208</v>
      </c>
      <c r="AM33" s="4">
        <f t="shared" si="67"/>
        <v>84.956519443315244</v>
      </c>
      <c r="AN33" s="4">
        <f t="shared" si="68"/>
        <v>79.72466231806915</v>
      </c>
      <c r="AO33" s="4">
        <f t="shared" si="69"/>
        <v>50.784923544020785</v>
      </c>
      <c r="AP33" s="4">
        <f t="shared" si="70"/>
        <v>67.626382118800649</v>
      </c>
      <c r="AQ33" s="4">
        <f t="shared" si="71"/>
        <v>61.724335795403782</v>
      </c>
      <c r="AR33" s="4">
        <f t="shared" si="72"/>
        <v>58.657910911923373</v>
      </c>
      <c r="AS33" s="4">
        <f t="shared" si="73"/>
        <v>2.638157894736842</v>
      </c>
      <c r="AT33" s="4">
        <f t="shared" si="74"/>
        <v>17.216867469879517</v>
      </c>
      <c r="AU33" s="4">
        <f t="shared" si="75"/>
        <v>4.7060881735479363</v>
      </c>
    </row>
    <row r="34" spans="1:47" s="4" customFormat="1" ht="14.15" x14ac:dyDescent="0.35">
      <c r="A34" s="4" t="s">
        <v>561</v>
      </c>
      <c r="B34" s="4" t="s">
        <v>558</v>
      </c>
      <c r="C34" s="3" t="s">
        <v>575</v>
      </c>
      <c r="D34" s="3" t="s">
        <v>40</v>
      </c>
      <c r="E34" s="3" t="s">
        <v>573</v>
      </c>
      <c r="F34" s="7">
        <v>57.76</v>
      </c>
      <c r="G34" s="7">
        <v>0.83</v>
      </c>
      <c r="H34" s="7">
        <v>15.2</v>
      </c>
      <c r="I34" s="7">
        <v>5.94</v>
      </c>
      <c r="J34" s="7">
        <v>2.38</v>
      </c>
      <c r="K34" s="7">
        <v>1.18</v>
      </c>
      <c r="L34" s="7">
        <v>0.33</v>
      </c>
      <c r="M34" s="7">
        <v>1.41</v>
      </c>
      <c r="N34" s="7">
        <v>4.4800000000000004</v>
      </c>
      <c r="O34" s="7">
        <v>0.12</v>
      </c>
      <c r="P34" s="7">
        <v>9.48</v>
      </c>
      <c r="Q34" s="7">
        <v>99.12</v>
      </c>
      <c r="R34" s="7">
        <f t="shared" si="51"/>
        <v>2.3777057234621539</v>
      </c>
      <c r="S34" s="7">
        <f t="shared" si="52"/>
        <v>1.3341086079493205</v>
      </c>
      <c r="T34" s="7">
        <f t="shared" si="53"/>
        <v>1.452252328911688</v>
      </c>
      <c r="U34" s="35">
        <f t="shared" si="54"/>
        <v>3.7197069321811015E-2</v>
      </c>
      <c r="V34" s="35">
        <f t="shared" si="55"/>
        <v>2.9277200504163315E-2</v>
      </c>
      <c r="W34" s="32">
        <f t="shared" si="56"/>
        <v>0.14907806983130639</v>
      </c>
      <c r="X34" s="32">
        <f t="shared" si="57"/>
        <v>2.2749273959341725E-2</v>
      </c>
      <c r="Y34" s="32">
        <f t="shared" si="58"/>
        <v>4.75583864118896E-2</v>
      </c>
      <c r="Z34" s="32">
        <f t="shared" si="59"/>
        <v>5.8844507845934382E-3</v>
      </c>
      <c r="AA34" s="32">
        <f t="shared" si="60"/>
        <v>8.4536808735470234E-4</v>
      </c>
      <c r="AB34" s="32">
        <f t="shared" si="61"/>
        <v>5.6308403583870273E-3</v>
      </c>
      <c r="AC34" s="32">
        <f t="shared" si="62"/>
        <v>5.6308403583870273E-3</v>
      </c>
      <c r="AD34" s="32">
        <f t="shared" si="63"/>
        <v>66.252040665130693</v>
      </c>
      <c r="AE34" s="32">
        <f t="shared" si="64"/>
        <v>0.95699106611212059</v>
      </c>
      <c r="AF34" s="32">
        <f t="shared" si="46"/>
        <v>2.8380114317728751E-2</v>
      </c>
      <c r="AG34" s="32">
        <f t="shared" si="47"/>
        <v>66.252040665130721</v>
      </c>
      <c r="AH34" s="32">
        <f t="shared" si="48"/>
        <v>12.612455272508319</v>
      </c>
      <c r="AI34" s="32">
        <f t="shared" si="49"/>
        <v>21.135504062360976</v>
      </c>
      <c r="AJ34" s="57">
        <f t="shared" si="65"/>
        <v>54.261524394926326</v>
      </c>
      <c r="AK34" s="35">
        <f t="shared" si="66"/>
        <v>66.252040665130721</v>
      </c>
      <c r="AM34" s="4">
        <f t="shared" si="67"/>
        <v>84.007435636840384</v>
      </c>
      <c r="AN34" s="4">
        <f t="shared" si="68"/>
        <v>78.152302919550038</v>
      </c>
      <c r="AO34" s="4">
        <f t="shared" si="69"/>
        <v>55.103722292859757</v>
      </c>
      <c r="AP34" s="4">
        <f t="shared" si="70"/>
        <v>67.952491574395907</v>
      </c>
      <c r="AQ34" s="4">
        <f t="shared" si="71"/>
        <v>63.904285604951539</v>
      </c>
      <c r="AR34" s="4">
        <f t="shared" si="72"/>
        <v>51.143311959111095</v>
      </c>
      <c r="AS34" s="4">
        <f t="shared" si="73"/>
        <v>3.1773049645390077</v>
      </c>
      <c r="AT34" s="4">
        <f t="shared" si="74"/>
        <v>18.313253012048193</v>
      </c>
      <c r="AU34" s="4">
        <f t="shared" si="75"/>
        <v>3.8000000000000003</v>
      </c>
    </row>
    <row r="35" spans="1:47" s="4" customFormat="1" ht="14.15" x14ac:dyDescent="0.35">
      <c r="A35" s="4" t="s">
        <v>562</v>
      </c>
      <c r="B35" s="4" t="s">
        <v>558</v>
      </c>
      <c r="C35" s="3" t="s">
        <v>578</v>
      </c>
      <c r="D35" s="3" t="s">
        <v>41</v>
      </c>
      <c r="E35" s="3" t="s">
        <v>573</v>
      </c>
      <c r="F35" s="7">
        <v>68.88</v>
      </c>
      <c r="G35" s="7">
        <v>0.56999999999999995</v>
      </c>
      <c r="H35" s="7">
        <v>13.77</v>
      </c>
      <c r="I35" s="7">
        <v>3.66</v>
      </c>
      <c r="J35" s="7">
        <v>0.13</v>
      </c>
      <c r="K35" s="7">
        <v>1.1499999999999999</v>
      </c>
      <c r="L35" s="7">
        <v>1.51</v>
      </c>
      <c r="M35" s="7">
        <v>2.09</v>
      </c>
      <c r="N35" s="7">
        <v>3.6</v>
      </c>
      <c r="O35" s="7">
        <v>0.1</v>
      </c>
      <c r="P35" s="7">
        <v>4.3899999999999997</v>
      </c>
      <c r="Q35" s="7">
        <v>99.86</v>
      </c>
      <c r="R35" s="7">
        <f t="shared" si="51"/>
        <v>1.8853282467638439</v>
      </c>
      <c r="S35" s="7">
        <f t="shared" si="52"/>
        <v>1.1411719030869056</v>
      </c>
      <c r="T35" s="7">
        <f t="shared" si="53"/>
        <v>0.32505441514988664</v>
      </c>
      <c r="U35" s="35">
        <f t="shared" si="54"/>
        <v>2.2919406349802746E-2</v>
      </c>
      <c r="V35" s="35">
        <f t="shared" si="55"/>
        <v>2.8532864898125263E-2</v>
      </c>
      <c r="W35" s="32">
        <f t="shared" si="56"/>
        <v>0.13505296194586114</v>
      </c>
      <c r="X35" s="32">
        <f t="shared" si="57"/>
        <v>3.3720555017747657E-2</v>
      </c>
      <c r="Y35" s="32">
        <f t="shared" si="58"/>
        <v>3.8216560509554139E-2</v>
      </c>
      <c r="Z35" s="32">
        <f t="shared" si="59"/>
        <v>2.6925820256776034E-2</v>
      </c>
      <c r="AA35" s="32">
        <f t="shared" si="60"/>
        <v>7.0447340612891875E-4</v>
      </c>
      <c r="AB35" s="32">
        <f t="shared" si="61"/>
        <v>2.6714478234937358E-2</v>
      </c>
      <c r="AC35" s="32">
        <f t="shared" si="62"/>
        <v>2.6714478234937358E-2</v>
      </c>
      <c r="AD35" s="32">
        <f t="shared" ref="AD35:AD54" si="76">W35/(W35+AC35+Y35+X35)*100</f>
        <v>57.787902994301852</v>
      </c>
      <c r="AE35" s="32">
        <f t="shared" ref="AE35:AE54" si="77">(U35+V35+X35+Y35+Z35)/W35</f>
        <v>1.1130093325332833</v>
      </c>
      <c r="AF35" s="32">
        <f t="shared" ref="AF35:AF54" si="78">AC35+X35</f>
        <v>6.0435033252685011E-2</v>
      </c>
      <c r="AG35" s="32">
        <f t="shared" ref="AG35:AG54" si="79">W35/(W35+Y35+AF35)*100</f>
        <v>57.787902994301852</v>
      </c>
      <c r="AH35" s="32">
        <f t="shared" ref="AH35:AH54" si="80">AF35/(W35+Y35+AF35)*100</f>
        <v>25.859587148215063</v>
      </c>
      <c r="AI35" s="32">
        <f t="shared" ref="AI35:AI54" si="81">Y35/(W35+Y35+AF35)*100</f>
        <v>16.352509857483081</v>
      </c>
      <c r="AJ35" s="57">
        <f t="shared" si="65"/>
        <v>45.246461354634008</v>
      </c>
      <c r="AK35" s="35">
        <f t="shared" si="66"/>
        <v>57.787902994301852</v>
      </c>
      <c r="AM35" s="4">
        <f t="shared" si="67"/>
        <v>69.085041160044355</v>
      </c>
      <c r="AN35" s="4">
        <f t="shared" si="68"/>
        <v>61.57278442064402</v>
      </c>
      <c r="AO35" s="4">
        <f t="shared" si="69"/>
        <v>56.828809344789796</v>
      </c>
      <c r="AP35" s="4">
        <f t="shared" si="70"/>
        <v>65.24610435172734</v>
      </c>
      <c r="AQ35" s="4">
        <f t="shared" si="71"/>
        <v>55.398417068241365</v>
      </c>
      <c r="AR35" s="4">
        <f t="shared" si="72"/>
        <v>47.360942884487407</v>
      </c>
      <c r="AS35" s="4">
        <f t="shared" si="73"/>
        <v>1.7224880382775121</v>
      </c>
      <c r="AT35" s="4">
        <f t="shared" si="74"/>
        <v>24.157894736842106</v>
      </c>
      <c r="AU35" s="4">
        <f t="shared" si="75"/>
        <v>5.0021786492374725</v>
      </c>
    </row>
    <row r="36" spans="1:47" s="4" customFormat="1" ht="14.15" x14ac:dyDescent="0.35">
      <c r="A36" s="4" t="s">
        <v>562</v>
      </c>
      <c r="B36" s="4" t="s">
        <v>558</v>
      </c>
      <c r="C36" s="3" t="s">
        <v>578</v>
      </c>
      <c r="D36" s="3" t="s">
        <v>42</v>
      </c>
      <c r="E36" s="3" t="s">
        <v>573</v>
      </c>
      <c r="F36" s="7">
        <v>69.400000000000006</v>
      </c>
      <c r="G36" s="7">
        <v>0.66</v>
      </c>
      <c r="H36" s="7">
        <v>14.98</v>
      </c>
      <c r="I36" s="7">
        <v>3.71</v>
      </c>
      <c r="J36" s="7">
        <v>0.04</v>
      </c>
      <c r="K36" s="7">
        <v>1.25</v>
      </c>
      <c r="L36" s="7">
        <v>0.18</v>
      </c>
      <c r="M36" s="7">
        <v>1.66</v>
      </c>
      <c r="N36" s="7">
        <v>4.08</v>
      </c>
      <c r="O36" s="7">
        <v>0.12</v>
      </c>
      <c r="P36" s="7">
        <v>3.38</v>
      </c>
      <c r="Q36" s="7">
        <v>99.46</v>
      </c>
      <c r="R36" s="7">
        <f t="shared" si="51"/>
        <v>2.1998983757206214</v>
      </c>
      <c r="S36" s="7">
        <f t="shared" si="52"/>
        <v>1.1829534371018606</v>
      </c>
      <c r="T36" s="7">
        <f t="shared" si="53"/>
        <v>2.2216160304603783</v>
      </c>
      <c r="U36" s="35">
        <f t="shared" si="54"/>
        <v>2.323251299392573E-2</v>
      </c>
      <c r="V36" s="35">
        <f t="shared" si="55"/>
        <v>3.1013983584918768E-2</v>
      </c>
      <c r="W36" s="32">
        <f t="shared" si="56"/>
        <v>0.14692036092585328</v>
      </c>
      <c r="X36" s="32">
        <f t="shared" si="57"/>
        <v>2.6782833171990966E-2</v>
      </c>
      <c r="Y36" s="32">
        <f t="shared" si="58"/>
        <v>4.3312101910828023E-2</v>
      </c>
      <c r="Z36" s="32">
        <f t="shared" si="59"/>
        <v>3.2097004279600569E-3</v>
      </c>
      <c r="AA36" s="32">
        <f t="shared" si="60"/>
        <v>8.4536808735470234E-4</v>
      </c>
      <c r="AB36" s="32">
        <f t="shared" si="61"/>
        <v>2.9560900017536465E-3</v>
      </c>
      <c r="AC36" s="32">
        <f t="shared" si="62"/>
        <v>2.9560900017536465E-3</v>
      </c>
      <c r="AD36" s="32">
        <f t="shared" si="76"/>
        <v>66.790669273179816</v>
      </c>
      <c r="AE36" s="32">
        <f t="shared" si="77"/>
        <v>0.86816511534432683</v>
      </c>
      <c r="AF36" s="32">
        <f t="shared" si="78"/>
        <v>2.9738923173744613E-2</v>
      </c>
      <c r="AG36" s="32">
        <f t="shared" si="79"/>
        <v>66.790669273179816</v>
      </c>
      <c r="AH36" s="32">
        <f t="shared" si="80"/>
        <v>13.519450739986286</v>
      </c>
      <c r="AI36" s="32">
        <f t="shared" si="81"/>
        <v>19.689879986833915</v>
      </c>
      <c r="AJ36" s="57">
        <f t="shared" si="65"/>
        <v>53.085214623423809</v>
      </c>
      <c r="AK36" s="35">
        <f t="shared" si="66"/>
        <v>66.790669273179816</v>
      </c>
      <c r="AM36" s="4">
        <f t="shared" si="67"/>
        <v>83.165943796659874</v>
      </c>
      <c r="AN36" s="4">
        <f t="shared" si="68"/>
        <v>77.698124035613006</v>
      </c>
      <c r="AO36" s="4">
        <f t="shared" si="69"/>
        <v>53.822454374724146</v>
      </c>
      <c r="AP36" s="4">
        <f t="shared" si="70"/>
        <v>67.700463344289858</v>
      </c>
      <c r="AQ36" s="4">
        <f t="shared" si="71"/>
        <v>62.050247165914328</v>
      </c>
      <c r="AR36" s="4">
        <f t="shared" si="72"/>
        <v>53.577964915553608</v>
      </c>
      <c r="AS36" s="4">
        <f t="shared" si="73"/>
        <v>2.4578313253012052</v>
      </c>
      <c r="AT36" s="4">
        <f t="shared" si="74"/>
        <v>22.696969696969695</v>
      </c>
      <c r="AU36" s="4">
        <f t="shared" si="75"/>
        <v>4.6328437917222969</v>
      </c>
    </row>
    <row r="37" spans="1:47" s="4" customFormat="1" ht="14.15" x14ac:dyDescent="0.35">
      <c r="A37" s="4" t="s">
        <v>562</v>
      </c>
      <c r="B37" s="4" t="s">
        <v>558</v>
      </c>
      <c r="C37" s="3" t="s">
        <v>578</v>
      </c>
      <c r="D37" s="3" t="s">
        <v>43</v>
      </c>
      <c r="E37" s="3" t="s">
        <v>573</v>
      </c>
      <c r="F37" s="7">
        <v>69.63</v>
      </c>
      <c r="G37" s="7">
        <v>0.55000000000000004</v>
      </c>
      <c r="H37" s="7">
        <v>13.98</v>
      </c>
      <c r="I37" s="7">
        <v>3.74</v>
      </c>
      <c r="J37" s="7">
        <v>0.14000000000000001</v>
      </c>
      <c r="K37" s="7">
        <v>1.25</v>
      </c>
      <c r="L37" s="7">
        <v>1.38</v>
      </c>
      <c r="M37" s="7">
        <v>1.93</v>
      </c>
      <c r="N37" s="7">
        <v>3.44</v>
      </c>
      <c r="O37" s="7">
        <v>0.12</v>
      </c>
      <c r="P37" s="7">
        <v>3.34</v>
      </c>
      <c r="Q37" s="7">
        <v>99.49</v>
      </c>
      <c r="R37" s="7">
        <f t="shared" si="51"/>
        <v>1.9801077338888702</v>
      </c>
      <c r="S37" s="7">
        <f t="shared" si="52"/>
        <v>1.0123279200710971</v>
      </c>
      <c r="T37" s="7">
        <f t="shared" si="53"/>
        <v>0.33543650374768086</v>
      </c>
      <c r="U37" s="35">
        <f t="shared" si="54"/>
        <v>2.3420376980399525E-2</v>
      </c>
      <c r="V37" s="35">
        <f t="shared" si="55"/>
        <v>3.1013983584918768E-2</v>
      </c>
      <c r="W37" s="32">
        <f t="shared" si="56"/>
        <v>0.13711259317379365</v>
      </c>
      <c r="X37" s="32">
        <f t="shared" si="57"/>
        <v>3.1139077121652148E-2</v>
      </c>
      <c r="Y37" s="32">
        <f t="shared" si="58"/>
        <v>3.6518046709129511E-2</v>
      </c>
      <c r="Z37" s="32">
        <f t="shared" si="59"/>
        <v>2.4607703281027102E-2</v>
      </c>
      <c r="AA37" s="32">
        <f t="shared" si="60"/>
        <v>8.4536808735470234E-4</v>
      </c>
      <c r="AB37" s="32">
        <f t="shared" si="61"/>
        <v>2.4354092854820691E-2</v>
      </c>
      <c r="AC37" s="32">
        <f t="shared" si="62"/>
        <v>2.4354092854820691E-2</v>
      </c>
      <c r="AD37" s="32">
        <f t="shared" si="76"/>
        <v>59.842140918455442</v>
      </c>
      <c r="AE37" s="32">
        <f t="shared" si="77"/>
        <v>1.0699176806552126</v>
      </c>
      <c r="AF37" s="32">
        <f t="shared" si="78"/>
        <v>5.5493169976472842E-2</v>
      </c>
      <c r="AG37" s="32">
        <f t="shared" si="79"/>
        <v>59.842140918455435</v>
      </c>
      <c r="AH37" s="32">
        <f t="shared" si="80"/>
        <v>24.219730813016223</v>
      </c>
      <c r="AI37" s="32">
        <f t="shared" si="81"/>
        <v>15.938128268528336</v>
      </c>
      <c r="AJ37" s="57">
        <f t="shared" si="65"/>
        <v>45.859198727756052</v>
      </c>
      <c r="AK37" s="35">
        <f t="shared" si="66"/>
        <v>59.842140918455435</v>
      </c>
      <c r="AM37" s="4">
        <f t="shared" si="67"/>
        <v>71.188208977330362</v>
      </c>
      <c r="AN37" s="4">
        <f t="shared" si="68"/>
        <v>64.44744580692219</v>
      </c>
      <c r="AO37" s="4">
        <f t="shared" si="69"/>
        <v>53.933350020752734</v>
      </c>
      <c r="AP37" s="4">
        <f t="shared" si="70"/>
        <v>66.959409418302826</v>
      </c>
      <c r="AQ37" s="4">
        <f t="shared" si="71"/>
        <v>56.613769906099478</v>
      </c>
      <c r="AR37" s="4">
        <f t="shared" si="72"/>
        <v>48.354308736167248</v>
      </c>
      <c r="AS37" s="4">
        <f t="shared" si="73"/>
        <v>1.7823834196891193</v>
      </c>
      <c r="AT37" s="4">
        <f t="shared" si="74"/>
        <v>25.418181818181818</v>
      </c>
      <c r="AU37" s="4">
        <f t="shared" si="75"/>
        <v>4.9806866952789699</v>
      </c>
    </row>
    <row r="38" spans="1:47" s="4" customFormat="1" ht="14.15" x14ac:dyDescent="0.35">
      <c r="A38" s="4" t="s">
        <v>562</v>
      </c>
      <c r="B38" s="4" t="s">
        <v>558</v>
      </c>
      <c r="C38" s="3" t="s">
        <v>578</v>
      </c>
      <c r="D38" s="3" t="s">
        <v>44</v>
      </c>
      <c r="E38" s="3" t="s">
        <v>573</v>
      </c>
      <c r="F38" s="7">
        <v>68.790000000000006</v>
      </c>
      <c r="G38" s="7">
        <v>0.56999999999999995</v>
      </c>
      <c r="H38" s="7">
        <v>14.1</v>
      </c>
      <c r="I38" s="7">
        <v>4.2699999999999996</v>
      </c>
      <c r="J38" s="7">
        <v>0.14000000000000001</v>
      </c>
      <c r="K38" s="7">
        <v>1.32</v>
      </c>
      <c r="L38" s="7">
        <v>1.39</v>
      </c>
      <c r="M38" s="7">
        <v>1.94</v>
      </c>
      <c r="N38" s="7">
        <v>3.39</v>
      </c>
      <c r="O38" s="7">
        <v>0.1</v>
      </c>
      <c r="P38" s="7">
        <v>3.42</v>
      </c>
      <c r="Q38" s="7">
        <v>99.45</v>
      </c>
      <c r="R38" s="7">
        <f t="shared" si="51"/>
        <v>1.9834868243088859</v>
      </c>
      <c r="S38" s="7">
        <f t="shared" si="52"/>
        <v>0.94319818479407946</v>
      </c>
      <c r="T38" s="7">
        <f t="shared" si="53"/>
        <v>0.33338422593263634</v>
      </c>
      <c r="U38" s="35">
        <f t="shared" si="54"/>
        <v>2.6739307408103197E-2</v>
      </c>
      <c r="V38" s="35">
        <f t="shared" si="55"/>
        <v>3.2750766665674218E-2</v>
      </c>
      <c r="W38" s="32">
        <f t="shared" si="56"/>
        <v>0.13828952530404082</v>
      </c>
      <c r="X38" s="32">
        <f t="shared" si="57"/>
        <v>3.1300419490158118E-2</v>
      </c>
      <c r="Y38" s="32">
        <f t="shared" si="58"/>
        <v>3.5987261146496814E-2</v>
      </c>
      <c r="Z38" s="32">
        <f t="shared" si="59"/>
        <v>2.4786019971469328E-2</v>
      </c>
      <c r="AA38" s="32">
        <f t="shared" si="60"/>
        <v>7.0447340612891875E-4</v>
      </c>
      <c r="AB38" s="32">
        <f t="shared" si="61"/>
        <v>2.4574677949630652E-2</v>
      </c>
      <c r="AC38" s="32">
        <f t="shared" si="62"/>
        <v>2.4574677949630652E-2</v>
      </c>
      <c r="AD38" s="32">
        <f t="shared" si="76"/>
        <v>60.086201757939783</v>
      </c>
      <c r="AE38" s="32">
        <f t="shared" si="77"/>
        <v>1.0959888274160776</v>
      </c>
      <c r="AF38" s="32">
        <f t="shared" si="78"/>
        <v>5.5875097439788773E-2</v>
      </c>
      <c r="AG38" s="32">
        <f t="shared" si="79"/>
        <v>60.086201757939783</v>
      </c>
      <c r="AH38" s="32">
        <f t="shared" si="80"/>
        <v>24.277488628515755</v>
      </c>
      <c r="AI38" s="32">
        <f t="shared" si="81"/>
        <v>15.636309613544471</v>
      </c>
      <c r="AJ38" s="57">
        <f t="shared" si="65"/>
        <v>45.679410492514357</v>
      </c>
      <c r="AK38" s="35">
        <f t="shared" si="66"/>
        <v>60.086201757939783</v>
      </c>
      <c r="AM38" s="4">
        <f t="shared" si="67"/>
        <v>71.222822855063882</v>
      </c>
      <c r="AN38" s="4">
        <f t="shared" si="68"/>
        <v>64.675667317028427</v>
      </c>
      <c r="AO38" s="4">
        <f t="shared" si="69"/>
        <v>53.825405264055995</v>
      </c>
      <c r="AP38" s="4">
        <f t="shared" si="70"/>
        <v>67.268900105556511</v>
      </c>
      <c r="AQ38" s="4">
        <f t="shared" si="71"/>
        <v>56.976839223202788</v>
      </c>
      <c r="AR38" s="4">
        <f t="shared" si="72"/>
        <v>47.744990496570061</v>
      </c>
      <c r="AS38" s="4">
        <f t="shared" si="73"/>
        <v>1.7474226804123711</v>
      </c>
      <c r="AT38" s="4">
        <f t="shared" si="74"/>
        <v>24.736842105263161</v>
      </c>
      <c r="AU38" s="4">
        <f t="shared" si="75"/>
        <v>4.8787234042553198</v>
      </c>
    </row>
    <row r="39" spans="1:47" s="4" customFormat="1" ht="14.15" x14ac:dyDescent="0.35">
      <c r="A39" s="4" t="s">
        <v>562</v>
      </c>
      <c r="B39" s="4" t="s">
        <v>558</v>
      </c>
      <c r="C39" s="3" t="s">
        <v>578</v>
      </c>
      <c r="D39" s="3" t="s">
        <v>45</v>
      </c>
      <c r="E39" s="3" t="s">
        <v>573</v>
      </c>
      <c r="F39" s="7">
        <v>68.28</v>
      </c>
      <c r="G39" s="7">
        <v>0.66</v>
      </c>
      <c r="H39" s="7">
        <v>16.079999999999998</v>
      </c>
      <c r="I39" s="7">
        <v>3.65</v>
      </c>
      <c r="J39" s="7">
        <v>0.06</v>
      </c>
      <c r="K39" s="7">
        <v>1.49</v>
      </c>
      <c r="L39" s="7">
        <v>0.15</v>
      </c>
      <c r="M39" s="7">
        <v>1.5</v>
      </c>
      <c r="N39" s="7">
        <v>4.41</v>
      </c>
      <c r="O39" s="7">
        <v>0.11</v>
      </c>
      <c r="P39" s="7">
        <v>3.08</v>
      </c>
      <c r="Q39" s="7">
        <v>99.48</v>
      </c>
      <c r="R39" s="7">
        <f t="shared" si="51"/>
        <v>2.372111155642656</v>
      </c>
      <c r="S39" s="7">
        <f t="shared" si="52"/>
        <v>1.0850985695013871</v>
      </c>
      <c r="T39" s="7">
        <f t="shared" si="53"/>
        <v>2.3025850929940459</v>
      </c>
      <c r="U39" s="35">
        <f t="shared" si="54"/>
        <v>2.2856785020978144E-2</v>
      </c>
      <c r="V39" s="35">
        <f t="shared" si="55"/>
        <v>3.6968668433223169E-2</v>
      </c>
      <c r="W39" s="32">
        <f t="shared" si="56"/>
        <v>0.15770890545311886</v>
      </c>
      <c r="X39" s="32">
        <f t="shared" si="57"/>
        <v>2.4201355275895453E-2</v>
      </c>
      <c r="Y39" s="32">
        <f t="shared" si="58"/>
        <v>4.6815286624203825E-2</v>
      </c>
      <c r="Z39" s="32">
        <f t="shared" si="59"/>
        <v>2.6747503566333809E-3</v>
      </c>
      <c r="AA39" s="32">
        <f t="shared" si="60"/>
        <v>7.7492074674181054E-4</v>
      </c>
      <c r="AB39" s="32">
        <f t="shared" si="61"/>
        <v>2.4422741326108376E-3</v>
      </c>
      <c r="AC39" s="32">
        <f t="shared" si="62"/>
        <v>2.4422741326108376E-3</v>
      </c>
      <c r="AD39" s="32">
        <f t="shared" si="76"/>
        <v>68.2226896630536</v>
      </c>
      <c r="AE39" s="32">
        <f t="shared" si="77"/>
        <v>0.84660308387355898</v>
      </c>
      <c r="AF39" s="32">
        <f t="shared" si="78"/>
        <v>2.664362940850629E-2</v>
      </c>
      <c r="AG39" s="32">
        <f t="shared" si="79"/>
        <v>68.2226896630536</v>
      </c>
      <c r="AH39" s="32">
        <f t="shared" si="80"/>
        <v>11.525665309840537</v>
      </c>
      <c r="AI39" s="32">
        <f t="shared" si="81"/>
        <v>20.251645027105855</v>
      </c>
      <c r="AJ39" s="57">
        <f t="shared" si="65"/>
        <v>54.362989858632659</v>
      </c>
      <c r="AK39" s="35">
        <f t="shared" si="66"/>
        <v>68.2226896630536</v>
      </c>
      <c r="AM39" s="4">
        <f t="shared" si="67"/>
        <v>85.547456980450548</v>
      </c>
      <c r="AN39" s="4">
        <f t="shared" si="68"/>
        <v>80.62806276121421</v>
      </c>
      <c r="AO39" s="4">
        <f t="shared" si="69"/>
        <v>55.738101301875695</v>
      </c>
      <c r="AP39" s="4">
        <f t="shared" si="70"/>
        <v>68.951154463550537</v>
      </c>
      <c r="AQ39" s="4">
        <f t="shared" si="71"/>
        <v>62.051499475824343</v>
      </c>
      <c r="AR39" s="4">
        <f t="shared" si="72"/>
        <v>54.196752651971245</v>
      </c>
      <c r="AS39" s="4">
        <f t="shared" si="73"/>
        <v>2.94</v>
      </c>
      <c r="AT39" s="4">
        <f t="shared" si="74"/>
        <v>24.36363636363636</v>
      </c>
      <c r="AU39" s="4">
        <f t="shared" si="75"/>
        <v>4.2462686567164187</v>
      </c>
    </row>
    <row r="40" spans="1:47" s="4" customFormat="1" ht="14.15" x14ac:dyDescent="0.35">
      <c r="A40" s="4" t="s">
        <v>562</v>
      </c>
      <c r="B40" s="4" t="s">
        <v>558</v>
      </c>
      <c r="C40" s="3" t="s">
        <v>578</v>
      </c>
      <c r="D40" s="3" t="s">
        <v>46</v>
      </c>
      <c r="E40" s="3" t="s">
        <v>573</v>
      </c>
      <c r="F40" s="7">
        <v>69.98</v>
      </c>
      <c r="G40" s="7">
        <v>0.52</v>
      </c>
      <c r="H40" s="7">
        <v>14.48</v>
      </c>
      <c r="I40" s="7">
        <v>3.91</v>
      </c>
      <c r="J40" s="7">
        <v>7.0000000000000007E-2</v>
      </c>
      <c r="K40" s="7">
        <v>1.37</v>
      </c>
      <c r="L40" s="7">
        <v>0.39</v>
      </c>
      <c r="M40" s="7">
        <v>1.53</v>
      </c>
      <c r="N40" s="7">
        <v>3.75</v>
      </c>
      <c r="O40" s="7">
        <v>0.12</v>
      </c>
      <c r="P40" s="7">
        <v>3.31</v>
      </c>
      <c r="Q40" s="7">
        <v>99.43</v>
      </c>
      <c r="R40" s="7">
        <f t="shared" si="51"/>
        <v>2.2475006515532261</v>
      </c>
      <c r="S40" s="7">
        <f t="shared" si="52"/>
        <v>1.0069451001422858</v>
      </c>
      <c r="T40" s="7">
        <f t="shared" si="53"/>
        <v>1.366876275262789</v>
      </c>
      <c r="U40" s="35">
        <f t="shared" si="54"/>
        <v>2.4484939570417686E-2</v>
      </c>
      <c r="V40" s="35">
        <f t="shared" si="55"/>
        <v>3.3991326009070968E-2</v>
      </c>
      <c r="W40" s="32">
        <f t="shared" si="56"/>
        <v>0.14201647704982348</v>
      </c>
      <c r="X40" s="32">
        <f t="shared" si="57"/>
        <v>2.4685382381413361E-2</v>
      </c>
      <c r="Y40" s="32">
        <f t="shared" si="58"/>
        <v>3.9808917197452227E-2</v>
      </c>
      <c r="Z40" s="32">
        <f t="shared" si="59"/>
        <v>6.9543509272467904E-3</v>
      </c>
      <c r="AA40" s="32">
        <f t="shared" si="60"/>
        <v>8.4536808735470234E-4</v>
      </c>
      <c r="AB40" s="32">
        <f t="shared" si="61"/>
        <v>6.7007405010403795E-3</v>
      </c>
      <c r="AC40" s="32">
        <f t="shared" si="62"/>
        <v>6.7007405010403795E-3</v>
      </c>
      <c r="AD40" s="32">
        <f t="shared" si="76"/>
        <v>66.608257828498523</v>
      </c>
      <c r="AE40" s="32">
        <f t="shared" si="77"/>
        <v>0.91485804171877616</v>
      </c>
      <c r="AF40" s="32">
        <f t="shared" si="78"/>
        <v>3.1386122882453737E-2</v>
      </c>
      <c r="AG40" s="32">
        <f t="shared" si="79"/>
        <v>66.608257828498523</v>
      </c>
      <c r="AH40" s="32">
        <f t="shared" si="80"/>
        <v>14.720650790809167</v>
      </c>
      <c r="AI40" s="32">
        <f t="shared" si="81"/>
        <v>18.67109138069231</v>
      </c>
      <c r="AJ40" s="57">
        <f t="shared" si="65"/>
        <v>51.975220294941572</v>
      </c>
      <c r="AK40" s="35">
        <f t="shared" si="66"/>
        <v>66.608257828498523</v>
      </c>
      <c r="AM40" s="4">
        <f t="shared" si="67"/>
        <v>81.899854503501302</v>
      </c>
      <c r="AN40" s="4">
        <f t="shared" si="68"/>
        <v>76.50628215351081</v>
      </c>
      <c r="AO40" s="4">
        <f t="shared" si="69"/>
        <v>50.687129191354494</v>
      </c>
      <c r="AP40" s="4">
        <f t="shared" si="70"/>
        <v>68.769523493281056</v>
      </c>
      <c r="AQ40" s="4">
        <f t="shared" si="71"/>
        <v>61.284101537404879</v>
      </c>
      <c r="AR40" s="4">
        <f t="shared" si="72"/>
        <v>52.27194084093977</v>
      </c>
      <c r="AS40" s="4">
        <f t="shared" si="73"/>
        <v>2.4509803921568629</v>
      </c>
      <c r="AT40" s="4">
        <f t="shared" si="74"/>
        <v>27.846153846153847</v>
      </c>
      <c r="AU40" s="4">
        <f t="shared" si="75"/>
        <v>4.8328729281767959</v>
      </c>
    </row>
    <row r="41" spans="1:47" s="4" customFormat="1" ht="14.15" x14ac:dyDescent="0.35">
      <c r="A41" s="4" t="s">
        <v>563</v>
      </c>
      <c r="B41" s="4" t="s">
        <v>558</v>
      </c>
      <c r="C41" s="3" t="s">
        <v>579</v>
      </c>
      <c r="D41" s="3" t="s">
        <v>47</v>
      </c>
      <c r="E41" s="3" t="s">
        <v>580</v>
      </c>
      <c r="F41" s="7">
        <v>71.349999999999994</v>
      </c>
      <c r="G41" s="7">
        <v>0.56999999999999995</v>
      </c>
      <c r="H41" s="7">
        <v>13.85</v>
      </c>
      <c r="I41" s="7">
        <v>3.17</v>
      </c>
      <c r="J41" s="7">
        <v>7.0000000000000007E-2</v>
      </c>
      <c r="K41" s="7">
        <v>1.24</v>
      </c>
      <c r="L41" s="7">
        <v>0.7</v>
      </c>
      <c r="M41" s="7">
        <v>1.37</v>
      </c>
      <c r="N41" s="7">
        <v>3.84</v>
      </c>
      <c r="O41" s="7">
        <v>0.08</v>
      </c>
      <c r="P41" s="7">
        <v>3.39</v>
      </c>
      <c r="Q41" s="7">
        <v>99.64</v>
      </c>
      <c r="R41" s="7">
        <f t="shared" si="51"/>
        <v>2.313474492793314</v>
      </c>
      <c r="S41" s="7">
        <f t="shared" si="52"/>
        <v>1.1303609869826901</v>
      </c>
      <c r="T41" s="7">
        <f t="shared" si="53"/>
        <v>0.67148568377876616</v>
      </c>
      <c r="U41" s="35">
        <f t="shared" si="54"/>
        <v>1.9850961237397456E-2</v>
      </c>
      <c r="V41" s="35">
        <f t="shared" si="55"/>
        <v>3.0765871716239419E-2</v>
      </c>
      <c r="W41" s="32">
        <f t="shared" si="56"/>
        <v>0.13583758336602589</v>
      </c>
      <c r="X41" s="32">
        <f t="shared" si="57"/>
        <v>2.2103904485317849E-2</v>
      </c>
      <c r="Y41" s="32">
        <f t="shared" si="58"/>
        <v>4.0764331210191081E-2</v>
      </c>
      <c r="Z41" s="32">
        <f t="shared" si="59"/>
        <v>1.2482168330955777E-2</v>
      </c>
      <c r="AA41" s="32">
        <f t="shared" si="60"/>
        <v>5.6357872490313493E-4</v>
      </c>
      <c r="AB41" s="32">
        <f t="shared" si="61"/>
        <v>1.2313094713484836E-2</v>
      </c>
      <c r="AC41" s="32">
        <f t="shared" si="62"/>
        <v>1.2313094713484836E-2</v>
      </c>
      <c r="AD41" s="32">
        <f t="shared" si="76"/>
        <v>64.372231349295433</v>
      </c>
      <c r="AE41" s="32">
        <f t="shared" si="77"/>
        <v>0.92733714675026413</v>
      </c>
      <c r="AF41" s="32">
        <f t="shared" si="78"/>
        <v>3.4416999198802686E-2</v>
      </c>
      <c r="AG41" s="32">
        <f t="shared" si="79"/>
        <v>64.372231349295433</v>
      </c>
      <c r="AH41" s="32">
        <f t="shared" si="80"/>
        <v>16.309912027836894</v>
      </c>
      <c r="AI41" s="32">
        <f t="shared" si="81"/>
        <v>19.317856622867684</v>
      </c>
      <c r="AJ41" s="57">
        <f t="shared" si="65"/>
        <v>51.503972297515389</v>
      </c>
      <c r="AK41" s="35">
        <f t="shared" si="66"/>
        <v>64.372231349295433</v>
      </c>
      <c r="AM41" s="4">
        <f t="shared" si="67"/>
        <v>79.784979246771485</v>
      </c>
      <c r="AN41" s="4">
        <f t="shared" si="68"/>
        <v>73.421165810741869</v>
      </c>
      <c r="AO41" s="4">
        <f t="shared" si="69"/>
        <v>50.41971125238274</v>
      </c>
      <c r="AP41" s="4">
        <f t="shared" si="70"/>
        <v>68.361150170423528</v>
      </c>
      <c r="AQ41" s="4">
        <f t="shared" si="71"/>
        <v>59.505838384113687</v>
      </c>
      <c r="AR41" s="4">
        <f t="shared" si="72"/>
        <v>51.918587220768266</v>
      </c>
      <c r="AS41" s="4">
        <f t="shared" si="73"/>
        <v>2.8029197080291968</v>
      </c>
      <c r="AT41" s="4">
        <f t="shared" si="74"/>
        <v>24.298245614035089</v>
      </c>
      <c r="AU41" s="4">
        <f t="shared" si="75"/>
        <v>5.1516245487364616</v>
      </c>
    </row>
    <row r="42" spans="1:47" s="4" customFormat="1" ht="14.15" x14ac:dyDescent="0.35">
      <c r="A42" s="4" t="s">
        <v>563</v>
      </c>
      <c r="B42" s="4" t="s">
        <v>558</v>
      </c>
      <c r="C42" s="3" t="s">
        <v>579</v>
      </c>
      <c r="D42" s="3" t="s">
        <v>48</v>
      </c>
      <c r="E42" s="3" t="s">
        <v>580</v>
      </c>
      <c r="F42" s="7">
        <v>67.39</v>
      </c>
      <c r="G42" s="7">
        <v>0.54</v>
      </c>
      <c r="H42" s="7">
        <v>15.58</v>
      </c>
      <c r="I42" s="7">
        <v>4.58</v>
      </c>
      <c r="J42" s="7">
        <v>0.14000000000000001</v>
      </c>
      <c r="K42" s="7">
        <v>1.78</v>
      </c>
      <c r="L42" s="7">
        <v>0.31</v>
      </c>
      <c r="M42" s="7">
        <v>1.63</v>
      </c>
      <c r="N42" s="7">
        <v>3.93</v>
      </c>
      <c r="O42" s="7">
        <v>0.08</v>
      </c>
      <c r="P42" s="7">
        <v>3.7</v>
      </c>
      <c r="Q42" s="7">
        <v>99.66</v>
      </c>
      <c r="R42" s="7">
        <f t="shared" si="51"/>
        <v>2.2574080256239313</v>
      </c>
      <c r="S42" s="7">
        <f t="shared" si="52"/>
        <v>0.79202606157717614</v>
      </c>
      <c r="T42" s="7">
        <f t="shared" si="53"/>
        <v>1.6597629963216161</v>
      </c>
      <c r="U42" s="35">
        <f t="shared" si="54"/>
        <v>2.8680568601665728E-2</v>
      </c>
      <c r="V42" s="35">
        <f t="shared" si="55"/>
        <v>4.4163912624924327E-2</v>
      </c>
      <c r="W42" s="32">
        <f t="shared" si="56"/>
        <v>0.15280502157708906</v>
      </c>
      <c r="X42" s="32">
        <f t="shared" si="57"/>
        <v>2.6298806066473054E-2</v>
      </c>
      <c r="Y42" s="32">
        <f t="shared" si="58"/>
        <v>4.1719745222929934E-2</v>
      </c>
      <c r="Z42" s="32">
        <f t="shared" si="59"/>
        <v>5.5278174037089872E-3</v>
      </c>
      <c r="AA42" s="32">
        <f t="shared" si="60"/>
        <v>5.6357872490313493E-4</v>
      </c>
      <c r="AB42" s="32">
        <f t="shared" si="61"/>
        <v>5.3587437862380469E-3</v>
      </c>
      <c r="AC42" s="32">
        <f t="shared" si="62"/>
        <v>5.3587437862380469E-3</v>
      </c>
      <c r="AD42" s="32">
        <f t="shared" si="76"/>
        <v>67.558341358621263</v>
      </c>
      <c r="AE42" s="32">
        <f t="shared" si="77"/>
        <v>0.95802381629093825</v>
      </c>
      <c r="AF42" s="32">
        <f t="shared" si="78"/>
        <v>3.1657549852711103E-2</v>
      </c>
      <c r="AG42" s="32">
        <f t="shared" si="79"/>
        <v>67.558341358621263</v>
      </c>
      <c r="AH42" s="32">
        <f t="shared" si="80"/>
        <v>13.996474313823857</v>
      </c>
      <c r="AI42" s="32">
        <f t="shared" si="81"/>
        <v>18.445184327554887</v>
      </c>
      <c r="AJ42" s="57">
        <f t="shared" si="65"/>
        <v>52.224355006865515</v>
      </c>
      <c r="AK42" s="35">
        <f t="shared" si="66"/>
        <v>67.558341358621263</v>
      </c>
      <c r="AM42" s="4">
        <f t="shared" si="67"/>
        <v>82.837954817973014</v>
      </c>
      <c r="AN42" s="4">
        <f t="shared" si="68"/>
        <v>77.821967874706814</v>
      </c>
      <c r="AO42" s="4">
        <f t="shared" si="69"/>
        <v>54.076321588560496</v>
      </c>
      <c r="AP42" s="4">
        <f t="shared" si="70"/>
        <v>69.197785179154579</v>
      </c>
      <c r="AQ42" s="4">
        <f t="shared" si="71"/>
        <v>60.692082270164263</v>
      </c>
      <c r="AR42" s="4">
        <f t="shared" si="72"/>
        <v>51.100778478976785</v>
      </c>
      <c r="AS42" s="4">
        <f t="shared" si="73"/>
        <v>2.4110429447852764</v>
      </c>
      <c r="AT42" s="4">
        <f t="shared" si="74"/>
        <v>28.851851851851851</v>
      </c>
      <c r="AU42" s="4">
        <f t="shared" si="75"/>
        <v>4.3254172015404366</v>
      </c>
    </row>
    <row r="43" spans="1:47" s="4" customFormat="1" ht="14.15" x14ac:dyDescent="0.35">
      <c r="A43" s="4" t="s">
        <v>563</v>
      </c>
      <c r="B43" s="4" t="s">
        <v>558</v>
      </c>
      <c r="C43" s="3" t="s">
        <v>579</v>
      </c>
      <c r="D43" s="3" t="s">
        <v>49</v>
      </c>
      <c r="E43" s="3" t="s">
        <v>580</v>
      </c>
      <c r="F43" s="7">
        <v>71.41</v>
      </c>
      <c r="G43" s="7">
        <v>0.44</v>
      </c>
      <c r="H43" s="7">
        <v>13.35</v>
      </c>
      <c r="I43" s="7">
        <v>3.92</v>
      </c>
      <c r="J43" s="7">
        <v>0.13</v>
      </c>
      <c r="K43" s="7">
        <v>1.51</v>
      </c>
      <c r="L43" s="7">
        <v>0.67</v>
      </c>
      <c r="M43" s="7">
        <v>2.06</v>
      </c>
      <c r="N43" s="7">
        <v>3</v>
      </c>
      <c r="O43" s="7">
        <v>0.05</v>
      </c>
      <c r="P43" s="7">
        <v>3.28</v>
      </c>
      <c r="Q43" s="7">
        <v>99.8</v>
      </c>
      <c r="R43" s="7">
        <f t="shared" si="51"/>
        <v>1.8688104020447689</v>
      </c>
      <c r="S43" s="7">
        <f t="shared" si="52"/>
        <v>0.68650263784127674</v>
      </c>
      <c r="T43" s="7">
        <f t="shared" si="53"/>
        <v>1.1231835493986151</v>
      </c>
      <c r="U43" s="35">
        <f t="shared" si="54"/>
        <v>2.4547560899242281E-2</v>
      </c>
      <c r="V43" s="35">
        <f t="shared" si="55"/>
        <v>3.7464892170581868E-2</v>
      </c>
      <c r="W43" s="32">
        <f t="shared" si="56"/>
        <v>0.13093369948999609</v>
      </c>
      <c r="X43" s="32">
        <f t="shared" si="57"/>
        <v>3.3236527912229752E-2</v>
      </c>
      <c r="Y43" s="32">
        <f t="shared" si="58"/>
        <v>3.1847133757961783E-2</v>
      </c>
      <c r="Z43" s="32">
        <f t="shared" si="59"/>
        <v>1.1947218259629102E-2</v>
      </c>
      <c r="AA43" s="32">
        <f t="shared" si="60"/>
        <v>3.5223670306445937E-4</v>
      </c>
      <c r="AB43" s="32">
        <f t="shared" si="61"/>
        <v>1.1841547248709764E-2</v>
      </c>
      <c r="AC43" s="32">
        <f t="shared" si="62"/>
        <v>1.1841547248709764E-2</v>
      </c>
      <c r="AD43" s="32">
        <f t="shared" si="76"/>
        <v>62.991622775399648</v>
      </c>
      <c r="AE43" s="32">
        <f t="shared" si="77"/>
        <v>1.0619369462654518</v>
      </c>
      <c r="AF43" s="32">
        <f t="shared" si="78"/>
        <v>4.5078075160939514E-2</v>
      </c>
      <c r="AG43" s="32">
        <f t="shared" si="79"/>
        <v>62.991622775399648</v>
      </c>
      <c r="AH43" s="32">
        <f t="shared" si="80"/>
        <v>21.686862259597024</v>
      </c>
      <c r="AI43" s="32">
        <f t="shared" si="81"/>
        <v>15.321514965003333</v>
      </c>
      <c r="AJ43" s="57">
        <f t="shared" si="65"/>
        <v>46.817326352703155</v>
      </c>
      <c r="AK43" s="35">
        <f t="shared" si="66"/>
        <v>62.991622775399648</v>
      </c>
      <c r="AM43" s="4">
        <f t="shared" si="67"/>
        <v>74.389170695916334</v>
      </c>
      <c r="AN43" s="4">
        <f t="shared" si="68"/>
        <v>68.731531614326329</v>
      </c>
      <c r="AO43" s="4">
        <f t="shared" si="69"/>
        <v>50.324424074190567</v>
      </c>
      <c r="AP43" s="4">
        <f t="shared" si="70"/>
        <v>66.796991202731064</v>
      </c>
      <c r="AQ43" s="4">
        <f t="shared" si="71"/>
        <v>57.61310112243887</v>
      </c>
      <c r="AR43" s="4">
        <f t="shared" si="72"/>
        <v>48.517078200726303</v>
      </c>
      <c r="AS43" s="4">
        <f t="shared" si="73"/>
        <v>1.4563106796116505</v>
      </c>
      <c r="AT43" s="4">
        <f t="shared" si="74"/>
        <v>30.34090909090909</v>
      </c>
      <c r="AU43" s="4">
        <f t="shared" si="75"/>
        <v>5.3490636704119847</v>
      </c>
    </row>
    <row r="44" spans="1:47" s="4" customFormat="1" ht="14.15" x14ac:dyDescent="0.35">
      <c r="A44" s="4" t="s">
        <v>563</v>
      </c>
      <c r="B44" s="4" t="s">
        <v>558</v>
      </c>
      <c r="C44" s="3" t="s">
        <v>579</v>
      </c>
      <c r="D44" s="3" t="s">
        <v>50</v>
      </c>
      <c r="E44" s="3" t="s">
        <v>580</v>
      </c>
      <c r="F44" s="7">
        <v>75.09</v>
      </c>
      <c r="G44" s="7">
        <v>0.52</v>
      </c>
      <c r="H44" s="7">
        <v>10.96</v>
      </c>
      <c r="I44" s="7">
        <v>3.62</v>
      </c>
      <c r="J44" s="7">
        <v>0.12</v>
      </c>
      <c r="K44" s="7">
        <v>1.39</v>
      </c>
      <c r="L44" s="7">
        <v>0.76</v>
      </c>
      <c r="M44" s="7">
        <v>1.64</v>
      </c>
      <c r="N44" s="7">
        <v>2.98</v>
      </c>
      <c r="O44" s="7">
        <v>0.06</v>
      </c>
      <c r="P44" s="7">
        <v>2.89</v>
      </c>
      <c r="Q44" s="7">
        <v>100.01</v>
      </c>
      <c r="R44" s="7">
        <f t="shared" si="51"/>
        <v>1.8995560396837625</v>
      </c>
      <c r="S44" s="7">
        <f t="shared" si="52"/>
        <v>0.76261955337471266</v>
      </c>
      <c r="T44" s="7">
        <f t="shared" si="53"/>
        <v>0.76913308753786735</v>
      </c>
      <c r="U44" s="35">
        <f t="shared" si="54"/>
        <v>2.2668921034504352E-2</v>
      </c>
      <c r="V44" s="35">
        <f t="shared" si="55"/>
        <v>3.4487549746429667E-2</v>
      </c>
      <c r="W44" s="32">
        <f t="shared" si="56"/>
        <v>0.10749313456257358</v>
      </c>
      <c r="X44" s="32">
        <f t="shared" si="57"/>
        <v>2.6460148434979024E-2</v>
      </c>
      <c r="Y44" s="32">
        <f t="shared" si="58"/>
        <v>3.1634819532908705E-2</v>
      </c>
      <c r="Z44" s="32">
        <f t="shared" si="59"/>
        <v>1.355206847360913E-2</v>
      </c>
      <c r="AA44" s="32">
        <f t="shared" si="60"/>
        <v>4.2268404367735117E-4</v>
      </c>
      <c r="AB44" s="32">
        <f t="shared" si="61"/>
        <v>1.3425263260505924E-2</v>
      </c>
      <c r="AC44" s="32">
        <f t="shared" si="62"/>
        <v>1.3425263260505924E-2</v>
      </c>
      <c r="AD44" s="32">
        <f t="shared" si="76"/>
        <v>60.047546778206851</v>
      </c>
      <c r="AE44" s="32">
        <f t="shared" si="77"/>
        <v>1.1982486858028329</v>
      </c>
      <c r="AF44" s="32">
        <f t="shared" si="78"/>
        <v>3.988541169548495E-2</v>
      </c>
      <c r="AG44" s="32">
        <f t="shared" si="79"/>
        <v>60.047546778206836</v>
      </c>
      <c r="AH44" s="32">
        <f t="shared" si="80"/>
        <v>22.280689220747288</v>
      </c>
      <c r="AI44" s="32">
        <f t="shared" si="81"/>
        <v>17.671764001045869</v>
      </c>
      <c r="AJ44" s="57">
        <f t="shared" si="65"/>
        <v>47.695537390149291</v>
      </c>
      <c r="AK44" s="35">
        <f t="shared" si="66"/>
        <v>60.047546778206836</v>
      </c>
      <c r="AM44" s="4">
        <f t="shared" si="67"/>
        <v>72.936758634024017</v>
      </c>
      <c r="AN44" s="4">
        <f t="shared" si="68"/>
        <v>65.539893328129466</v>
      </c>
      <c r="AO44" s="4">
        <f t="shared" si="69"/>
        <v>46.177785169641339</v>
      </c>
      <c r="AP44" s="4">
        <f t="shared" si="70"/>
        <v>64.915977005533549</v>
      </c>
      <c r="AQ44" s="4">
        <f t="shared" si="71"/>
        <v>55.113750971094255</v>
      </c>
      <c r="AR44" s="4">
        <f t="shared" si="72"/>
        <v>45.515183531851065</v>
      </c>
      <c r="AS44" s="4">
        <f t="shared" si="73"/>
        <v>1.8170731707317074</v>
      </c>
      <c r="AT44" s="4">
        <f t="shared" si="74"/>
        <v>21.076923076923077</v>
      </c>
      <c r="AU44" s="4">
        <f t="shared" si="75"/>
        <v>6.8512773722627731</v>
      </c>
    </row>
    <row r="45" spans="1:47" s="4" customFormat="1" ht="14.15" x14ac:dyDescent="0.35">
      <c r="A45" s="4" t="s">
        <v>563</v>
      </c>
      <c r="B45" s="4" t="s">
        <v>558</v>
      </c>
      <c r="C45" s="3" t="s">
        <v>579</v>
      </c>
      <c r="D45" s="3" t="s">
        <v>51</v>
      </c>
      <c r="E45" s="3" t="s">
        <v>580</v>
      </c>
      <c r="F45" s="7">
        <v>67.16</v>
      </c>
      <c r="G45" s="7">
        <v>0.68</v>
      </c>
      <c r="H45" s="7">
        <v>15.39</v>
      </c>
      <c r="I45" s="7">
        <v>4.68</v>
      </c>
      <c r="J45" s="7">
        <v>0.06</v>
      </c>
      <c r="K45" s="7">
        <v>1.47</v>
      </c>
      <c r="L45" s="7">
        <v>0.19</v>
      </c>
      <c r="M45" s="7">
        <v>3.3</v>
      </c>
      <c r="N45" s="7">
        <v>3.95</v>
      </c>
      <c r="O45" s="7">
        <v>0.08</v>
      </c>
      <c r="P45" s="7">
        <v>2.98</v>
      </c>
      <c r="Q45" s="7">
        <v>99.94</v>
      </c>
      <c r="R45" s="7">
        <f t="shared" si="51"/>
        <v>1.5397954793783535</v>
      </c>
      <c r="S45" s="7">
        <f t="shared" si="52"/>
        <v>0.98845317812238565</v>
      </c>
      <c r="T45" s="7">
        <f t="shared" si="53"/>
        <v>2.8546536752940854</v>
      </c>
      <c r="U45" s="35">
        <f t="shared" si="54"/>
        <v>2.9306781889911704E-2</v>
      </c>
      <c r="V45" s="35">
        <f t="shared" si="55"/>
        <v>3.647244469586447E-2</v>
      </c>
      <c r="W45" s="32">
        <f t="shared" si="56"/>
        <v>0.15094154570419774</v>
      </c>
      <c r="X45" s="32">
        <f t="shared" si="57"/>
        <v>5.324298160696999E-2</v>
      </c>
      <c r="Y45" s="32">
        <f t="shared" si="58"/>
        <v>4.1932059447983012E-2</v>
      </c>
      <c r="Z45" s="32">
        <f t="shared" si="59"/>
        <v>3.3880171184022824E-3</v>
      </c>
      <c r="AA45" s="32">
        <f t="shared" si="60"/>
        <v>5.6357872490313493E-4</v>
      </c>
      <c r="AB45" s="32">
        <f t="shared" si="61"/>
        <v>3.2189435009313421E-3</v>
      </c>
      <c r="AC45" s="32">
        <f t="shared" si="62"/>
        <v>3.2189435009313421E-3</v>
      </c>
      <c r="AD45" s="32">
        <f t="shared" si="76"/>
        <v>60.537519681511284</v>
      </c>
      <c r="AE45" s="32">
        <f t="shared" si="77"/>
        <v>1.0887809846680339</v>
      </c>
      <c r="AF45" s="32">
        <f t="shared" si="78"/>
        <v>5.646192510790133E-2</v>
      </c>
      <c r="AG45" s="32">
        <f t="shared" si="79"/>
        <v>60.537519681511299</v>
      </c>
      <c r="AH45" s="32">
        <f t="shared" si="80"/>
        <v>22.64495759950692</v>
      </c>
      <c r="AI45" s="32">
        <f t="shared" si="81"/>
        <v>16.817522718981788</v>
      </c>
      <c r="AJ45" s="57">
        <f t="shared" si="65"/>
        <v>47.086282559737434</v>
      </c>
      <c r="AK45" s="35">
        <f t="shared" si="66"/>
        <v>60.537519681511299</v>
      </c>
      <c r="AM45" s="4">
        <f t="shared" si="67"/>
        <v>72.776769411417391</v>
      </c>
      <c r="AN45" s="4">
        <f t="shared" si="68"/>
        <v>65.878138922947755</v>
      </c>
      <c r="AO45" s="4">
        <f t="shared" si="69"/>
        <v>68.482551403312655</v>
      </c>
      <c r="AP45" s="4">
        <f t="shared" si="70"/>
        <v>61.329286128898289</v>
      </c>
      <c r="AQ45" s="4">
        <f t="shared" si="71"/>
        <v>57.200852603129547</v>
      </c>
      <c r="AR45" s="4">
        <f t="shared" si="72"/>
        <v>47.900500508147395</v>
      </c>
      <c r="AS45" s="4">
        <f t="shared" si="73"/>
        <v>1.196969696969697</v>
      </c>
      <c r="AT45" s="4">
        <f t="shared" si="74"/>
        <v>22.632352941176471</v>
      </c>
      <c r="AU45" s="4">
        <f t="shared" si="75"/>
        <v>4.3638726445743989</v>
      </c>
    </row>
    <row r="46" spans="1:47" s="4" customFormat="1" ht="14.15" x14ac:dyDescent="0.35">
      <c r="A46" s="4" t="s">
        <v>563</v>
      </c>
      <c r="B46" s="4" t="s">
        <v>558</v>
      </c>
      <c r="C46" s="3" t="s">
        <v>579</v>
      </c>
      <c r="D46" s="3" t="s">
        <v>52</v>
      </c>
      <c r="E46" s="3" t="s">
        <v>581</v>
      </c>
      <c r="F46" s="7">
        <v>77.599999999999994</v>
      </c>
      <c r="G46" s="7">
        <v>0.31</v>
      </c>
      <c r="H46" s="7">
        <v>10.68</v>
      </c>
      <c r="I46" s="7">
        <v>3.59</v>
      </c>
      <c r="J46" s="7">
        <v>0.08</v>
      </c>
      <c r="K46" s="7">
        <v>0.1</v>
      </c>
      <c r="L46" s="7">
        <v>0.05</v>
      </c>
      <c r="M46" s="7">
        <v>4.75</v>
      </c>
      <c r="N46" s="7">
        <v>1.39</v>
      </c>
      <c r="O46" s="7">
        <v>0.03</v>
      </c>
      <c r="P46" s="7">
        <v>0.98</v>
      </c>
      <c r="Q46" s="7">
        <v>99.58</v>
      </c>
      <c r="R46" s="7">
        <f t="shared" si="51"/>
        <v>0.81022821548549906</v>
      </c>
      <c r="S46" s="7">
        <f t="shared" si="52"/>
        <v>2.631888840136646</v>
      </c>
      <c r="T46" s="7">
        <f t="shared" si="53"/>
        <v>4.5538768916005408</v>
      </c>
      <c r="U46" s="35">
        <f t="shared" si="54"/>
        <v>2.2481057048030557E-2</v>
      </c>
      <c r="V46" s="35">
        <f t="shared" si="55"/>
        <v>2.4811186867935014E-3</v>
      </c>
      <c r="W46" s="32">
        <f t="shared" si="56"/>
        <v>0.10474695959199687</v>
      </c>
      <c r="X46" s="32">
        <f t="shared" si="57"/>
        <v>7.6637625040335597E-2</v>
      </c>
      <c r="Y46" s="32">
        <f t="shared" si="58"/>
        <v>1.4755838641188958E-2</v>
      </c>
      <c r="Z46" s="32">
        <f t="shared" si="59"/>
        <v>8.9158345221112699E-4</v>
      </c>
      <c r="AA46" s="32">
        <f t="shared" si="60"/>
        <v>2.1134202183867559E-4</v>
      </c>
      <c r="AB46" s="32">
        <f t="shared" si="61"/>
        <v>8.2818084565952437E-4</v>
      </c>
      <c r="AC46" s="32">
        <f t="shared" si="62"/>
        <v>8.2818084565952437E-4</v>
      </c>
      <c r="AD46" s="32">
        <f t="shared" si="76"/>
        <v>53.17952069590595</v>
      </c>
      <c r="AE46" s="32">
        <f t="shared" si="77"/>
        <v>1.1193377194455383</v>
      </c>
      <c r="AF46" s="32">
        <f t="shared" si="78"/>
        <v>7.7465805885995123E-2</v>
      </c>
      <c r="AG46" s="32">
        <f t="shared" si="79"/>
        <v>53.17952069590595</v>
      </c>
      <c r="AH46" s="32">
        <f t="shared" si="80"/>
        <v>39.329011967370413</v>
      </c>
      <c r="AI46" s="32">
        <f t="shared" si="81"/>
        <v>7.4914673367236517</v>
      </c>
      <c r="AJ46" s="57">
        <f t="shared" si="65"/>
        <v>34.081227684676627</v>
      </c>
      <c r="AK46" s="35">
        <f t="shared" si="66"/>
        <v>53.17952069590595</v>
      </c>
      <c r="AM46" s="4">
        <f t="shared" si="67"/>
        <v>57.486070922209024</v>
      </c>
      <c r="AN46" s="4">
        <f t="shared" si="68"/>
        <v>53.739861736809338</v>
      </c>
      <c r="AO46" s="4">
        <f t="shared" si="69"/>
        <v>55.991590910896747</v>
      </c>
      <c r="AP46" s="4">
        <f t="shared" si="70"/>
        <v>53.404065232349019</v>
      </c>
      <c r="AQ46" s="4">
        <f t="shared" si="71"/>
        <v>57.327792352067206</v>
      </c>
      <c r="AR46" s="4">
        <f t="shared" si="72"/>
        <v>47.198031593861664</v>
      </c>
      <c r="AS46" s="4">
        <f t="shared" si="73"/>
        <v>0.29263157894736841</v>
      </c>
      <c r="AT46" s="4">
        <f t="shared" si="74"/>
        <v>34.451612903225808</v>
      </c>
      <c r="AU46" s="4">
        <f t="shared" si="75"/>
        <v>7.2659176029962547</v>
      </c>
    </row>
    <row r="47" spans="1:47" s="4" customFormat="1" ht="14.15" x14ac:dyDescent="0.35">
      <c r="A47" s="4" t="s">
        <v>563</v>
      </c>
      <c r="B47" s="4" t="s">
        <v>558</v>
      </c>
      <c r="C47" s="3" t="s">
        <v>579</v>
      </c>
      <c r="D47" s="3" t="s">
        <v>53</v>
      </c>
      <c r="E47" s="3" t="s">
        <v>581</v>
      </c>
      <c r="F47" s="7">
        <v>78.64</v>
      </c>
      <c r="G47" s="7">
        <v>0.88</v>
      </c>
      <c r="H47" s="7">
        <v>8.5</v>
      </c>
      <c r="I47" s="7">
        <v>4.09</v>
      </c>
      <c r="J47" s="7">
        <v>0.06</v>
      </c>
      <c r="K47" s="7">
        <v>0.48</v>
      </c>
      <c r="L47" s="7">
        <v>0.63</v>
      </c>
      <c r="M47" s="7">
        <v>2.98</v>
      </c>
      <c r="N47" s="7">
        <v>1.74</v>
      </c>
      <c r="O47" s="7">
        <v>0.02</v>
      </c>
      <c r="P47" s="7">
        <v>1.78</v>
      </c>
      <c r="Q47" s="7">
        <v>99.8</v>
      </c>
      <c r="R47" s="7">
        <f t="shared" si="51"/>
        <v>1.0481428629789578</v>
      </c>
      <c r="S47" s="7">
        <f t="shared" si="52"/>
        <v>1.2878542883066382</v>
      </c>
      <c r="T47" s="7">
        <f t="shared" si="53"/>
        <v>1.5539587601138718</v>
      </c>
      <c r="U47" s="35">
        <f t="shared" si="54"/>
        <v>2.5612123489260442E-2</v>
      </c>
      <c r="V47" s="35">
        <f t="shared" si="55"/>
        <v>1.1909369696608807E-2</v>
      </c>
      <c r="W47" s="32">
        <f t="shared" si="56"/>
        <v>8.336602589250687E-2</v>
      </c>
      <c r="X47" s="32">
        <f t="shared" si="57"/>
        <v>4.8080025814778965E-2</v>
      </c>
      <c r="Y47" s="32">
        <f t="shared" si="58"/>
        <v>1.8471337579617834E-2</v>
      </c>
      <c r="Z47" s="32">
        <f t="shared" si="59"/>
        <v>1.12339514978602E-2</v>
      </c>
      <c r="AA47" s="32">
        <f t="shared" si="60"/>
        <v>1.4089468122578373E-4</v>
      </c>
      <c r="AB47" s="32">
        <f t="shared" si="61"/>
        <v>1.1191683093492465E-2</v>
      </c>
      <c r="AC47" s="32">
        <f t="shared" si="62"/>
        <v>1.1191683093492465E-2</v>
      </c>
      <c r="AD47" s="32">
        <f t="shared" si="76"/>
        <v>51.745084656480778</v>
      </c>
      <c r="AE47" s="32">
        <f t="shared" si="77"/>
        <v>1.3831390766642062</v>
      </c>
      <c r="AF47" s="32">
        <f t="shared" si="78"/>
        <v>5.927170890827143E-2</v>
      </c>
      <c r="AG47" s="32">
        <f t="shared" si="79"/>
        <v>51.745084656480778</v>
      </c>
      <c r="AH47" s="32">
        <f t="shared" si="80"/>
        <v>36.789802108924349</v>
      </c>
      <c r="AI47" s="32">
        <f t="shared" si="81"/>
        <v>11.465113234594876</v>
      </c>
      <c r="AJ47" s="57">
        <f t="shared" si="65"/>
        <v>37.337655562835266</v>
      </c>
      <c r="AK47" s="35">
        <f t="shared" si="66"/>
        <v>51.745084656480778</v>
      </c>
      <c r="AM47" s="4">
        <f t="shared" si="67"/>
        <v>58.445982761114337</v>
      </c>
      <c r="AN47" s="4">
        <f t="shared" si="68"/>
        <v>52.264291922154335</v>
      </c>
      <c r="AO47" s="4">
        <f t="shared" si="69"/>
        <v>45.173445699404368</v>
      </c>
      <c r="AP47" s="4">
        <f t="shared" si="70"/>
        <v>55.607976025359896</v>
      </c>
      <c r="AQ47" s="4">
        <f t="shared" si="71"/>
        <v>54.864743032416619</v>
      </c>
      <c r="AR47" s="4">
        <f t="shared" si="72"/>
        <v>41.97039144244647</v>
      </c>
      <c r="AS47" s="4">
        <f t="shared" si="73"/>
        <v>0.58389261744966447</v>
      </c>
      <c r="AT47" s="4">
        <f t="shared" si="74"/>
        <v>9.6590909090909083</v>
      </c>
      <c r="AU47" s="4">
        <f t="shared" si="75"/>
        <v>9.2517647058823531</v>
      </c>
    </row>
    <row r="48" spans="1:47" s="4" customFormat="1" ht="14.15" x14ac:dyDescent="0.35">
      <c r="A48" s="4" t="s">
        <v>563</v>
      </c>
      <c r="B48" s="4" t="s">
        <v>558</v>
      </c>
      <c r="C48" s="3" t="s">
        <v>579</v>
      </c>
      <c r="D48" s="3" t="s">
        <v>54</v>
      </c>
      <c r="E48" s="3" t="s">
        <v>580</v>
      </c>
      <c r="F48" s="7">
        <v>63.49</v>
      </c>
      <c r="G48" s="7">
        <v>1.43</v>
      </c>
      <c r="H48" s="7">
        <v>17.04</v>
      </c>
      <c r="I48" s="7">
        <v>5.62</v>
      </c>
      <c r="J48" s="7">
        <v>0.04</v>
      </c>
      <c r="K48" s="7">
        <v>0.97</v>
      </c>
      <c r="L48" s="7">
        <v>0.11</v>
      </c>
      <c r="M48" s="7">
        <v>2.09</v>
      </c>
      <c r="N48" s="7">
        <v>6.02</v>
      </c>
      <c r="O48" s="7">
        <v>0.04</v>
      </c>
      <c r="P48" s="7">
        <v>2.94</v>
      </c>
      <c r="Q48" s="7">
        <v>99.6</v>
      </c>
      <c r="R48" s="7">
        <f t="shared" si="51"/>
        <v>2.0983994554244503</v>
      </c>
      <c r="S48" s="7">
        <f t="shared" si="52"/>
        <v>1.8255464668054382</v>
      </c>
      <c r="T48" s="7">
        <f t="shared" si="53"/>
        <v>2.9444389791664403</v>
      </c>
      <c r="U48" s="35">
        <f t="shared" si="54"/>
        <v>3.5193186799423883E-2</v>
      </c>
      <c r="V48" s="35">
        <f t="shared" si="55"/>
        <v>2.4066851261896963E-2</v>
      </c>
      <c r="W48" s="32">
        <f t="shared" si="56"/>
        <v>0.16712436249509613</v>
      </c>
      <c r="X48" s="32">
        <f t="shared" si="57"/>
        <v>3.3720555017747657E-2</v>
      </c>
      <c r="Y48" s="32">
        <f t="shared" si="58"/>
        <v>6.3906581740976645E-2</v>
      </c>
      <c r="Z48" s="32">
        <f t="shared" si="59"/>
        <v>1.9614835948644793E-3</v>
      </c>
      <c r="AA48" s="32">
        <f t="shared" si="60"/>
        <v>2.8178936245156747E-4</v>
      </c>
      <c r="AB48" s="32">
        <f t="shared" si="61"/>
        <v>1.8769467861290091E-3</v>
      </c>
      <c r="AC48" s="32">
        <f t="shared" si="62"/>
        <v>1.8769467861290091E-3</v>
      </c>
      <c r="AD48" s="32">
        <f t="shared" si="76"/>
        <v>62.680619782802758</v>
      </c>
      <c r="AE48" s="32">
        <f t="shared" si="77"/>
        <v>0.95048176126667749</v>
      </c>
      <c r="AF48" s="32">
        <f t="shared" si="78"/>
        <v>3.5597501803876663E-2</v>
      </c>
      <c r="AG48" s="32">
        <f t="shared" si="79"/>
        <v>62.680619782802758</v>
      </c>
      <c r="AH48" s="32">
        <f t="shared" si="80"/>
        <v>13.350976736571843</v>
      </c>
      <c r="AI48" s="32">
        <f t="shared" si="81"/>
        <v>23.968403480625394</v>
      </c>
      <c r="AJ48" s="57">
        <f t="shared" si="65"/>
        <v>55.308713372026773</v>
      </c>
      <c r="AK48" s="35">
        <f t="shared" si="66"/>
        <v>62.680619782802758</v>
      </c>
      <c r="AM48" s="4">
        <f t="shared" si="67"/>
        <v>82.440225711728004</v>
      </c>
      <c r="AN48" s="4">
        <f t="shared" si="68"/>
        <v>74.35620837424419</v>
      </c>
      <c r="AO48" s="4">
        <f t="shared" si="69"/>
        <v>73.336383814167917</v>
      </c>
      <c r="AP48" s="4">
        <f t="shared" si="70"/>
        <v>63.12499191359516</v>
      </c>
      <c r="AQ48" s="4">
        <f t="shared" si="71"/>
        <v>62.081834481653416</v>
      </c>
      <c r="AR48" s="4">
        <f t="shared" si="72"/>
        <v>51.282684307176076</v>
      </c>
      <c r="AS48" s="4">
        <f t="shared" si="73"/>
        <v>2.8803827751196174</v>
      </c>
      <c r="AT48" s="4">
        <f t="shared" si="74"/>
        <v>11.916083916083917</v>
      </c>
      <c r="AU48" s="4">
        <f t="shared" si="75"/>
        <v>3.7259389671361505</v>
      </c>
    </row>
    <row r="49" spans="1:47" s="4" customFormat="1" ht="14.15" x14ac:dyDescent="0.35">
      <c r="A49" s="4" t="s">
        <v>563</v>
      </c>
      <c r="B49" s="4" t="s">
        <v>558</v>
      </c>
      <c r="C49" s="3" t="s">
        <v>579</v>
      </c>
      <c r="D49" s="3" t="s">
        <v>55</v>
      </c>
      <c r="E49" s="3" t="s">
        <v>581</v>
      </c>
      <c r="F49" s="7">
        <v>85.76</v>
      </c>
      <c r="G49" s="7">
        <v>0.13</v>
      </c>
      <c r="H49" s="7">
        <v>6.84</v>
      </c>
      <c r="I49" s="7">
        <v>2.3199999999999998</v>
      </c>
      <c r="J49" s="7">
        <v>0.02</v>
      </c>
      <c r="K49" s="7">
        <v>0.26</v>
      </c>
      <c r="L49" s="7">
        <v>0.05</v>
      </c>
      <c r="M49" s="7">
        <v>1.21</v>
      </c>
      <c r="N49" s="7">
        <v>1.97</v>
      </c>
      <c r="O49" s="7">
        <v>0.02</v>
      </c>
      <c r="P49" s="7">
        <v>1.24</v>
      </c>
      <c r="Q49" s="7">
        <v>99.82</v>
      </c>
      <c r="R49" s="7">
        <f t="shared" si="51"/>
        <v>1.7321673720258093</v>
      </c>
      <c r="S49" s="7">
        <f t="shared" si="52"/>
        <v>2.0251071907165064</v>
      </c>
      <c r="T49" s="7">
        <f t="shared" si="53"/>
        <v>3.1863526331626408</v>
      </c>
      <c r="U49" s="35">
        <f t="shared" si="54"/>
        <v>1.4528148287306655E-2</v>
      </c>
      <c r="V49" s="35">
        <f t="shared" si="55"/>
        <v>6.4509085856631039E-3</v>
      </c>
      <c r="W49" s="32">
        <f t="shared" si="56"/>
        <v>6.7085131424087882E-2</v>
      </c>
      <c r="X49" s="32">
        <f t="shared" si="57"/>
        <v>1.952242658922233E-2</v>
      </c>
      <c r="Y49" s="32">
        <f t="shared" si="58"/>
        <v>2.0912951167728237E-2</v>
      </c>
      <c r="Z49" s="32">
        <f t="shared" si="59"/>
        <v>8.9158345221112699E-4</v>
      </c>
      <c r="AA49" s="32">
        <f t="shared" si="60"/>
        <v>1.4089468122578373E-4</v>
      </c>
      <c r="AB49" s="32">
        <f t="shared" si="61"/>
        <v>8.4931504784339191E-4</v>
      </c>
      <c r="AC49" s="32">
        <f t="shared" si="62"/>
        <v>8.4931504784339191E-4</v>
      </c>
      <c r="AD49" s="32">
        <f t="shared" si="76"/>
        <v>61.903885054202114</v>
      </c>
      <c r="AE49" s="32">
        <f t="shared" si="77"/>
        <v>0.92876046837048576</v>
      </c>
      <c r="AF49" s="32">
        <f t="shared" si="78"/>
        <v>2.0371741637065722E-2</v>
      </c>
      <c r="AG49" s="32">
        <f t="shared" si="79"/>
        <v>61.903885054202114</v>
      </c>
      <c r="AH49" s="32">
        <f t="shared" si="80"/>
        <v>18.798352569106054</v>
      </c>
      <c r="AI49" s="32">
        <f t="shared" si="81"/>
        <v>19.297762376691839</v>
      </c>
      <c r="AJ49" s="57">
        <f t="shared" si="65"/>
        <v>50.249704903792889</v>
      </c>
      <c r="AK49" s="35">
        <f t="shared" si="66"/>
        <v>61.903885054202114</v>
      </c>
      <c r="AM49" s="4">
        <f t="shared" si="67"/>
        <v>76.706528687778572</v>
      </c>
      <c r="AN49" s="4">
        <f t="shared" si="68"/>
        <v>69.386021957508831</v>
      </c>
      <c r="AO49" s="4">
        <f t="shared" si="69"/>
        <v>28.724131612630782</v>
      </c>
      <c r="AP49" s="4">
        <f t="shared" si="70"/>
        <v>62.392869913899688</v>
      </c>
      <c r="AQ49" s="4">
        <f t="shared" si="71"/>
        <v>63.095466320370242</v>
      </c>
      <c r="AR49" s="4">
        <f t="shared" si="72"/>
        <v>51.86371219652365</v>
      </c>
      <c r="AS49" s="4">
        <f t="shared" si="73"/>
        <v>1.6280991735537191</v>
      </c>
      <c r="AT49" s="4">
        <f t="shared" si="74"/>
        <v>52.615384615384613</v>
      </c>
      <c r="AU49" s="4">
        <f t="shared" si="75"/>
        <v>12.538011695906434</v>
      </c>
    </row>
    <row r="50" spans="1:47" s="4" customFormat="1" ht="14.15" x14ac:dyDescent="0.35">
      <c r="A50" s="4" t="s">
        <v>563</v>
      </c>
      <c r="B50" s="4" t="s">
        <v>558</v>
      </c>
      <c r="C50" s="3" t="s">
        <v>579</v>
      </c>
      <c r="D50" s="3" t="s">
        <v>56</v>
      </c>
      <c r="E50" s="3" t="s">
        <v>581</v>
      </c>
      <c r="F50" s="7">
        <v>85.11</v>
      </c>
      <c r="G50" s="7">
        <v>0.14000000000000001</v>
      </c>
      <c r="H50" s="7">
        <v>6.95</v>
      </c>
      <c r="I50" s="7">
        <v>2.06</v>
      </c>
      <c r="J50" s="7">
        <v>0.11</v>
      </c>
      <c r="K50" s="7">
        <v>0.16</v>
      </c>
      <c r="L50" s="7">
        <v>0.49</v>
      </c>
      <c r="M50" s="7">
        <v>2.25</v>
      </c>
      <c r="N50" s="7">
        <v>1.1100000000000001</v>
      </c>
      <c r="O50" s="7">
        <v>0.02</v>
      </c>
      <c r="P50" s="7">
        <v>1.4</v>
      </c>
      <c r="Q50" s="7">
        <v>99.79</v>
      </c>
      <c r="R50" s="7">
        <f t="shared" si="51"/>
        <v>1.1278114433603721</v>
      </c>
      <c r="S50" s="7">
        <f t="shared" si="52"/>
        <v>1.936941479072553</v>
      </c>
      <c r="T50" s="7">
        <f t="shared" si="53"/>
        <v>1.5242801040937937</v>
      </c>
      <c r="U50" s="35">
        <f t="shared" si="54"/>
        <v>1.2899993737867118E-2</v>
      </c>
      <c r="V50" s="35">
        <f t="shared" si="55"/>
        <v>3.9697898988696025E-3</v>
      </c>
      <c r="W50" s="32">
        <f t="shared" si="56"/>
        <v>6.8163985876814437E-2</v>
      </c>
      <c r="X50" s="32">
        <f t="shared" si="57"/>
        <v>3.630203291384318E-2</v>
      </c>
      <c r="Y50" s="32">
        <f t="shared" si="58"/>
        <v>1.1783439490445861E-2</v>
      </c>
      <c r="Z50" s="32">
        <f t="shared" si="59"/>
        <v>8.7375178316690446E-3</v>
      </c>
      <c r="AA50" s="32">
        <f t="shared" si="60"/>
        <v>1.4089468122578373E-4</v>
      </c>
      <c r="AB50" s="32">
        <f t="shared" si="61"/>
        <v>8.6952494273013093E-3</v>
      </c>
      <c r="AC50" s="32">
        <f t="shared" si="62"/>
        <v>8.6952494273013093E-3</v>
      </c>
      <c r="AD50" s="32">
        <f t="shared" si="76"/>
        <v>54.555320611013912</v>
      </c>
      <c r="AE50" s="32">
        <f t="shared" si="77"/>
        <v>1.0811101041812894</v>
      </c>
      <c r="AF50" s="32">
        <f t="shared" si="78"/>
        <v>4.4997282341144487E-2</v>
      </c>
      <c r="AG50" s="32">
        <f t="shared" si="79"/>
        <v>54.555320611013912</v>
      </c>
      <c r="AH50" s="32">
        <f t="shared" si="80"/>
        <v>36.013756137762051</v>
      </c>
      <c r="AI50" s="32">
        <f t="shared" si="81"/>
        <v>9.4309232512240389</v>
      </c>
      <c r="AJ50" s="57">
        <f t="shared" si="65"/>
        <v>36.708583556730993</v>
      </c>
      <c r="AK50" s="35">
        <f t="shared" si="66"/>
        <v>54.555320611013912</v>
      </c>
      <c r="AM50" s="4">
        <f t="shared" si="67"/>
        <v>60.236145237895691</v>
      </c>
      <c r="AN50" s="4">
        <f t="shared" si="68"/>
        <v>55.614276902605809</v>
      </c>
      <c r="AO50" s="4">
        <f t="shared" si="69"/>
        <v>31.854036656422618</v>
      </c>
      <c r="AP50" s="4">
        <f t="shared" si="70"/>
        <v>58.63596001624947</v>
      </c>
      <c r="AQ50" s="4">
        <f t="shared" si="71"/>
        <v>57.161985947819538</v>
      </c>
      <c r="AR50" s="4">
        <f t="shared" si="72"/>
        <v>48.065599805960666</v>
      </c>
      <c r="AS50" s="4">
        <f t="shared" si="73"/>
        <v>0.4933333333333334</v>
      </c>
      <c r="AT50" s="4">
        <f t="shared" si="74"/>
        <v>49.642857142857139</v>
      </c>
      <c r="AU50" s="4">
        <f t="shared" si="75"/>
        <v>12.246043165467626</v>
      </c>
    </row>
    <row r="51" spans="1:47" s="4" customFormat="1" ht="14.15" x14ac:dyDescent="0.35">
      <c r="A51" s="4" t="s">
        <v>564</v>
      </c>
      <c r="B51" s="4" t="s">
        <v>558</v>
      </c>
      <c r="C51" s="3" t="s">
        <v>582</v>
      </c>
      <c r="D51" s="3" t="s">
        <v>57</v>
      </c>
      <c r="E51" s="3" t="s">
        <v>580</v>
      </c>
      <c r="F51" s="7">
        <v>73.010000000000005</v>
      </c>
      <c r="G51" s="7">
        <v>0.64</v>
      </c>
      <c r="H51" s="7">
        <v>13.48</v>
      </c>
      <c r="I51" s="7">
        <v>4.05</v>
      </c>
      <c r="J51" s="7">
        <v>0.03</v>
      </c>
      <c r="K51" s="7">
        <v>0.53</v>
      </c>
      <c r="L51" s="7">
        <v>0.11</v>
      </c>
      <c r="M51" s="7">
        <v>0.09</v>
      </c>
      <c r="N51" s="7">
        <v>4.16</v>
      </c>
      <c r="O51" s="7">
        <v>0.05</v>
      </c>
      <c r="P51" s="7">
        <v>3.26</v>
      </c>
      <c r="Q51" s="7">
        <v>99.41</v>
      </c>
      <c r="R51" s="7">
        <f t="shared" si="51"/>
        <v>5.0091527141360332</v>
      </c>
      <c r="S51" s="7">
        <f t="shared" si="52"/>
        <v>2.0603933467091413</v>
      </c>
      <c r="T51" s="7">
        <f t="shared" si="53"/>
        <v>-0.20067069546215124</v>
      </c>
      <c r="U51" s="35">
        <f t="shared" si="54"/>
        <v>2.5361638173962052E-2</v>
      </c>
      <c r="V51" s="35">
        <f t="shared" si="55"/>
        <v>1.3149929040005557E-2</v>
      </c>
      <c r="W51" s="32">
        <f t="shared" si="56"/>
        <v>0.13220870929776385</v>
      </c>
      <c r="X51" s="32">
        <f t="shared" si="57"/>
        <v>1.4520813165537271E-3</v>
      </c>
      <c r="Y51" s="32">
        <f t="shared" si="58"/>
        <v>4.4161358811040337E-2</v>
      </c>
      <c r="Z51" s="32">
        <f t="shared" si="59"/>
        <v>1.9614835948644793E-3</v>
      </c>
      <c r="AA51" s="32">
        <f t="shared" si="60"/>
        <v>3.5223670306445937E-4</v>
      </c>
      <c r="AB51" s="32">
        <f t="shared" si="61"/>
        <v>1.8558125839451415E-3</v>
      </c>
      <c r="AC51" s="32">
        <f t="shared" si="62"/>
        <v>1.4520813165537271E-3</v>
      </c>
      <c r="AD51" s="32">
        <f t="shared" si="76"/>
        <v>73.746633161179389</v>
      </c>
      <c r="AE51" s="32">
        <f t="shared" si="77"/>
        <v>0.65114084687522322</v>
      </c>
      <c r="AF51" s="32">
        <f t="shared" si="78"/>
        <v>2.9041626331074541E-3</v>
      </c>
      <c r="AG51" s="32">
        <f t="shared" si="79"/>
        <v>73.746633161179389</v>
      </c>
      <c r="AH51" s="32">
        <f t="shared" si="80"/>
        <v>1.6199554286685913</v>
      </c>
      <c r="AI51" s="32">
        <f t="shared" si="81"/>
        <v>24.633411410152032</v>
      </c>
      <c r="AJ51" s="57">
        <f t="shared" si="65"/>
        <v>61.506727990741709</v>
      </c>
      <c r="AK51" s="35">
        <f t="shared" si="66"/>
        <v>73.746633161179389</v>
      </c>
      <c r="AM51" s="4">
        <f t="shared" si="67"/>
        <v>97.850565537091597</v>
      </c>
      <c r="AN51" s="4">
        <f t="shared" si="68"/>
        <v>96.806911140355481</v>
      </c>
      <c r="AO51" s="4">
        <f t="shared" si="69"/>
        <v>37.827391215895076</v>
      </c>
      <c r="AP51" s="4">
        <f t="shared" si="70"/>
        <v>74.348842213978187</v>
      </c>
      <c r="AQ51" s="4">
        <f t="shared" si="71"/>
        <v>72.351066483980631</v>
      </c>
      <c r="AR51" s="4">
        <f t="shared" si="72"/>
        <v>60.70584516468228</v>
      </c>
      <c r="AS51" s="4">
        <f t="shared" si="73"/>
        <v>46.222222222222229</v>
      </c>
      <c r="AT51" s="4">
        <f t="shared" si="74"/>
        <v>21.0625</v>
      </c>
      <c r="AU51" s="4">
        <f t="shared" si="75"/>
        <v>5.4161721068249262</v>
      </c>
    </row>
    <row r="52" spans="1:47" s="4" customFormat="1" ht="14.15" x14ac:dyDescent="0.35">
      <c r="A52" s="4" t="s">
        <v>564</v>
      </c>
      <c r="B52" s="4" t="s">
        <v>558</v>
      </c>
      <c r="C52" s="3" t="s">
        <v>582</v>
      </c>
      <c r="D52" s="3" t="s">
        <v>58</v>
      </c>
      <c r="E52" s="3" t="s">
        <v>580</v>
      </c>
      <c r="F52" s="7">
        <v>69.510000000000005</v>
      </c>
      <c r="G52" s="7">
        <v>0.74</v>
      </c>
      <c r="H52" s="7">
        <v>14.97</v>
      </c>
      <c r="I52" s="7">
        <v>4.88</v>
      </c>
      <c r="J52" s="7">
        <v>0.04</v>
      </c>
      <c r="K52" s="7">
        <v>0.92</v>
      </c>
      <c r="L52" s="7">
        <v>0.12</v>
      </c>
      <c r="M52" s="7">
        <v>0.63</v>
      </c>
      <c r="N52" s="7">
        <v>4.42</v>
      </c>
      <c r="O52" s="7">
        <v>0.05</v>
      </c>
      <c r="P52" s="7">
        <v>3.3</v>
      </c>
      <c r="Q52" s="7">
        <v>99.56</v>
      </c>
      <c r="R52" s="7">
        <f t="shared" si="51"/>
        <v>3.1680836580280958</v>
      </c>
      <c r="S52" s="7">
        <f t="shared" si="52"/>
        <v>1.5695213050286578</v>
      </c>
      <c r="T52" s="7">
        <f t="shared" si="53"/>
        <v>1.6582280766035324</v>
      </c>
      <c r="U52" s="35">
        <f t="shared" si="54"/>
        <v>3.0559208466403656E-2</v>
      </c>
      <c r="V52" s="35">
        <f t="shared" si="55"/>
        <v>2.2826291918500215E-2</v>
      </c>
      <c r="W52" s="32">
        <f t="shared" si="56"/>
        <v>0.14682228324833269</v>
      </c>
      <c r="X52" s="32">
        <f t="shared" si="57"/>
        <v>1.016456921587609E-2</v>
      </c>
      <c r="Y52" s="32">
        <f t="shared" si="58"/>
        <v>4.6921443736730357E-2</v>
      </c>
      <c r="Z52" s="32">
        <f t="shared" si="59"/>
        <v>2.1398002853067048E-3</v>
      </c>
      <c r="AA52" s="32">
        <f t="shared" si="60"/>
        <v>3.5223670306445937E-4</v>
      </c>
      <c r="AB52" s="32">
        <f t="shared" si="61"/>
        <v>2.034129274387367E-3</v>
      </c>
      <c r="AC52" s="32">
        <f t="shared" si="62"/>
        <v>2.034129274387367E-3</v>
      </c>
      <c r="AD52" s="32">
        <f t="shared" si="76"/>
        <v>71.292878536056264</v>
      </c>
      <c r="AE52" s="32">
        <f t="shared" si="77"/>
        <v>0.76699061703289406</v>
      </c>
      <c r="AF52" s="32">
        <f t="shared" si="78"/>
        <v>1.2198698490263456E-2</v>
      </c>
      <c r="AG52" s="32">
        <f t="shared" si="79"/>
        <v>71.292878536056264</v>
      </c>
      <c r="AH52" s="32">
        <f t="shared" si="80"/>
        <v>5.9233538024562868</v>
      </c>
      <c r="AI52" s="32">
        <f t="shared" si="81"/>
        <v>22.783767661487463</v>
      </c>
      <c r="AJ52" s="57">
        <f t="shared" si="65"/>
        <v>58.430206929515585</v>
      </c>
      <c r="AK52" s="35">
        <f t="shared" si="66"/>
        <v>71.292878536056264</v>
      </c>
      <c r="AM52" s="4">
        <f t="shared" si="67"/>
        <v>92.328874871168836</v>
      </c>
      <c r="AN52" s="4">
        <f t="shared" si="68"/>
        <v>89.11797612398685</v>
      </c>
      <c r="AO52" s="4">
        <f t="shared" si="69"/>
        <v>46.172324809551384</v>
      </c>
      <c r="AP52" s="4">
        <f t="shared" si="70"/>
        <v>72.004075353387449</v>
      </c>
      <c r="AQ52" s="4">
        <f t="shared" si="71"/>
        <v>68.400459042864298</v>
      </c>
      <c r="AR52" s="4">
        <f t="shared" si="72"/>
        <v>56.616456851417276</v>
      </c>
      <c r="AS52" s="4">
        <f t="shared" si="73"/>
        <v>7.0158730158730158</v>
      </c>
      <c r="AT52" s="4">
        <f t="shared" si="74"/>
        <v>20.22972972972973</v>
      </c>
      <c r="AU52" s="4">
        <f t="shared" si="75"/>
        <v>4.6432865731462929</v>
      </c>
    </row>
    <row r="53" spans="1:47" s="4" customFormat="1" ht="14.15" x14ac:dyDescent="0.35">
      <c r="A53" s="4" t="s">
        <v>564</v>
      </c>
      <c r="B53" s="4" t="s">
        <v>558</v>
      </c>
      <c r="C53" s="3" t="s">
        <v>582</v>
      </c>
      <c r="D53" s="3" t="s">
        <v>59</v>
      </c>
      <c r="E53" s="3" t="s">
        <v>580</v>
      </c>
      <c r="F53" s="7">
        <v>66.489999999999995</v>
      </c>
      <c r="G53" s="7">
        <v>0.96</v>
      </c>
      <c r="H53" s="7">
        <v>16.440000000000001</v>
      </c>
      <c r="I53" s="7">
        <v>4.57</v>
      </c>
      <c r="J53" s="7">
        <v>0.13</v>
      </c>
      <c r="K53" s="7">
        <v>2.19</v>
      </c>
      <c r="L53" s="7">
        <v>0.12</v>
      </c>
      <c r="M53" s="7">
        <v>1.51</v>
      </c>
      <c r="N53" s="7">
        <v>3.49</v>
      </c>
      <c r="O53" s="7">
        <v>7.0000000000000007E-2</v>
      </c>
      <c r="P53" s="7">
        <v>3.92</v>
      </c>
      <c r="Q53" s="7">
        <v>99.9</v>
      </c>
      <c r="R53" s="7">
        <f t="shared" si="51"/>
        <v>2.3876077388012011</v>
      </c>
      <c r="S53" s="7">
        <f t="shared" si="52"/>
        <v>0.46600019238592638</v>
      </c>
      <c r="T53" s="7">
        <f t="shared" si="53"/>
        <v>2.5323731870269239</v>
      </c>
      <c r="U53" s="35">
        <f t="shared" si="54"/>
        <v>2.8617947272841133E-2</v>
      </c>
      <c r="V53" s="35">
        <f t="shared" si="55"/>
        <v>5.4336499240777679E-2</v>
      </c>
      <c r="W53" s="32">
        <f t="shared" si="56"/>
        <v>0.16123970184386036</v>
      </c>
      <c r="X53" s="32">
        <f t="shared" si="57"/>
        <v>2.436269764440142E-2</v>
      </c>
      <c r="Y53" s="32">
        <f t="shared" si="58"/>
        <v>3.7048832271762207E-2</v>
      </c>
      <c r="Z53" s="32">
        <f t="shared" si="59"/>
        <v>2.1398002853067048E-3</v>
      </c>
      <c r="AA53" s="32">
        <f t="shared" si="60"/>
        <v>4.9313138429024313E-4</v>
      </c>
      <c r="AB53" s="32">
        <f t="shared" si="61"/>
        <v>1.9918608700196317E-3</v>
      </c>
      <c r="AC53" s="32">
        <f t="shared" si="62"/>
        <v>1.9918608700196317E-3</v>
      </c>
      <c r="AD53" s="32">
        <f t="shared" si="76"/>
        <v>71.775944657866717</v>
      </c>
      <c r="AE53" s="32">
        <f t="shared" si="77"/>
        <v>0.90862098502861832</v>
      </c>
      <c r="AF53" s="32">
        <f t="shared" si="78"/>
        <v>2.6354558514421051E-2</v>
      </c>
      <c r="AG53" s="32">
        <f t="shared" si="79"/>
        <v>71.775944657866702</v>
      </c>
      <c r="AH53" s="32">
        <f t="shared" si="80"/>
        <v>11.731746659054146</v>
      </c>
      <c r="AI53" s="32">
        <f t="shared" si="81"/>
        <v>16.492308683079145</v>
      </c>
      <c r="AJ53" s="57">
        <f t="shared" si="65"/>
        <v>52.380281012012503</v>
      </c>
      <c r="AK53" s="35">
        <f t="shared" si="66"/>
        <v>71.775944657866702</v>
      </c>
      <c r="AM53" s="4">
        <f t="shared" si="67"/>
        <v>85.951298049264864</v>
      </c>
      <c r="AN53" s="4">
        <f t="shared" si="68"/>
        <v>82.493949600864042</v>
      </c>
      <c r="AO53" s="4">
        <f t="shared" si="69"/>
        <v>49.88254768588709</v>
      </c>
      <c r="AP53" s="4">
        <f t="shared" si="70"/>
        <v>72.418059657377668</v>
      </c>
      <c r="AQ53" s="4">
        <f t="shared" si="71"/>
        <v>61.722746431995702</v>
      </c>
      <c r="AR53" s="4">
        <f t="shared" si="72"/>
        <v>52.419048049846026</v>
      </c>
      <c r="AS53" s="4">
        <f t="shared" si="73"/>
        <v>2.3112582781456954</v>
      </c>
      <c r="AT53" s="4">
        <f t="shared" si="74"/>
        <v>17.125000000000004</v>
      </c>
      <c r="AU53" s="4">
        <f t="shared" si="75"/>
        <v>4.0444038929440387</v>
      </c>
    </row>
    <row r="54" spans="1:47" s="11" customFormat="1" ht="14.6" thickBot="1" x14ac:dyDescent="0.4">
      <c r="A54" s="4" t="s">
        <v>564</v>
      </c>
      <c r="B54" s="11" t="s">
        <v>558</v>
      </c>
      <c r="C54" s="12" t="s">
        <v>582</v>
      </c>
      <c r="D54" s="12" t="s">
        <v>60</v>
      </c>
      <c r="E54" s="12" t="s">
        <v>580</v>
      </c>
      <c r="F54" s="13">
        <v>64.790000000000006</v>
      </c>
      <c r="G54" s="13">
        <v>0.91</v>
      </c>
      <c r="H54" s="13">
        <v>16.809999999999999</v>
      </c>
      <c r="I54" s="13">
        <v>6.94</v>
      </c>
      <c r="J54" s="13">
        <v>0.03</v>
      </c>
      <c r="K54" s="13">
        <v>0.8</v>
      </c>
      <c r="L54" s="13">
        <v>0.13</v>
      </c>
      <c r="M54" s="13">
        <v>0.91</v>
      </c>
      <c r="N54" s="13">
        <v>4.82</v>
      </c>
      <c r="O54" s="13">
        <v>0.08</v>
      </c>
      <c r="P54" s="13">
        <v>3.8</v>
      </c>
      <c r="Q54" s="13">
        <v>100.02</v>
      </c>
      <c r="R54" s="13">
        <f t="shared" si="51"/>
        <v>2.9162846268917653</v>
      </c>
      <c r="S54" s="13">
        <f t="shared" si="52"/>
        <v>1.7959174793767188</v>
      </c>
      <c r="T54" s="13">
        <f t="shared" si="53"/>
        <v>1.9459101490553132</v>
      </c>
      <c r="U54" s="51">
        <f t="shared" si="54"/>
        <v>4.3459202204270776E-2</v>
      </c>
      <c r="V54" s="51">
        <f t="shared" si="55"/>
        <v>1.9848949494348012E-2</v>
      </c>
      <c r="W54" s="58">
        <f t="shared" si="56"/>
        <v>0.16486857591212239</v>
      </c>
      <c r="X54" s="58">
        <f t="shared" si="57"/>
        <v>1.4682155534043241E-2</v>
      </c>
      <c r="Y54" s="58">
        <f t="shared" si="58"/>
        <v>5.1167728237791935E-2</v>
      </c>
      <c r="Z54" s="58">
        <f t="shared" si="59"/>
        <v>2.3181169757489303E-3</v>
      </c>
      <c r="AA54" s="58">
        <f t="shared" si="60"/>
        <v>5.6357872490313493E-4</v>
      </c>
      <c r="AB54" s="58">
        <f t="shared" si="61"/>
        <v>2.14904335827799E-3</v>
      </c>
      <c r="AC54" s="58">
        <f t="shared" si="62"/>
        <v>2.14904335827799E-3</v>
      </c>
      <c r="AD54" s="58">
        <f t="shared" si="76"/>
        <v>70.799305939317748</v>
      </c>
      <c r="AE54" s="58">
        <f t="shared" si="77"/>
        <v>0.79746035118470238</v>
      </c>
      <c r="AF54" s="58">
        <f t="shared" si="78"/>
        <v>1.6831198892321229E-2</v>
      </c>
      <c r="AG54" s="58">
        <f t="shared" si="79"/>
        <v>70.799305939317733</v>
      </c>
      <c r="AH54" s="58">
        <f t="shared" si="80"/>
        <v>7.2278006473357204</v>
      </c>
      <c r="AI54" s="58">
        <f t="shared" si="81"/>
        <v>21.972893413346544</v>
      </c>
      <c r="AJ54" s="59">
        <f t="shared" si="65"/>
        <v>57.372546383005414</v>
      </c>
      <c r="AK54" s="51">
        <f t="shared" si="66"/>
        <v>70.799305939317733</v>
      </c>
      <c r="AM54" s="11">
        <f t="shared" ref="AM54:AM117" si="82">W54/(W54+AC54+X54)*100</f>
        <v>90.736808061300039</v>
      </c>
      <c r="AN54" s="11">
        <f t="shared" ref="AN54:AN117" si="83">(W54-Y54)/(W54-Y54+AC54+X54)*100</f>
        <v>87.105696007204671</v>
      </c>
      <c r="AO54" s="11">
        <f t="shared" ref="AO54:AO117" si="84">(AC54/0.7+2*X54/0.35+2*Y54/0.25+V54/0.9)*100</f>
        <v>51.836430779289024</v>
      </c>
      <c r="AP54" s="11">
        <f t="shared" ref="AP54:AP117" si="85">W54/(W54+Y54+X54)*100</f>
        <v>71.458771065810012</v>
      </c>
      <c r="AQ54" s="11">
        <f t="shared" ref="AQ54:AQ117" si="86">(W54+U54)/(U54+W54+V54+X54+Y54+AC54)*100</f>
        <v>70.339264818600412</v>
      </c>
      <c r="AR54" s="11">
        <f t="shared" ref="AR54:AR117" si="87">(W54)/(U54+W54+V54+X54+Y54+AC54)*100</f>
        <v>55.665809553583301</v>
      </c>
      <c r="AS54" s="11">
        <f>N54/M54</f>
        <v>5.2967032967032965</v>
      </c>
      <c r="AT54" s="11">
        <f>H54/G54</f>
        <v>18.472527472527471</v>
      </c>
      <c r="AU54" s="11">
        <f>F54/H54</f>
        <v>3.854253420582987</v>
      </c>
    </row>
    <row r="55" spans="1:47" s="4" customFormat="1" ht="14.15" x14ac:dyDescent="0.35">
      <c r="B55" s="10" t="s">
        <v>653</v>
      </c>
      <c r="C55" s="3"/>
      <c r="D55" s="3"/>
      <c r="E55" s="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35"/>
      <c r="V55" s="35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57"/>
      <c r="AK55" s="35"/>
    </row>
    <row r="56" spans="1:47" x14ac:dyDescent="0.3">
      <c r="A56" s="4" t="s">
        <v>560</v>
      </c>
      <c r="B56" s="14" t="s">
        <v>568</v>
      </c>
      <c r="C56" s="15" t="s">
        <v>566</v>
      </c>
      <c r="D56" s="16" t="s">
        <v>554</v>
      </c>
      <c r="E56" s="16" t="s">
        <v>583</v>
      </c>
      <c r="F56" s="17">
        <v>74.239999999999995</v>
      </c>
      <c r="G56" s="17">
        <v>0.4</v>
      </c>
      <c r="H56" s="17">
        <v>9.48</v>
      </c>
      <c r="I56" s="17">
        <v>0.88</v>
      </c>
      <c r="J56" s="17">
        <v>9.1999999999999998E-2</v>
      </c>
      <c r="K56" s="16">
        <v>1.85</v>
      </c>
      <c r="L56" s="17">
        <v>2.85</v>
      </c>
      <c r="M56" s="16">
        <v>1.74</v>
      </c>
      <c r="N56" s="16">
        <v>2.1</v>
      </c>
      <c r="O56" s="17">
        <v>0.01</v>
      </c>
      <c r="P56" s="17">
        <v>1.7</v>
      </c>
      <c r="Q56" s="16">
        <v>99.6</v>
      </c>
      <c r="R56" s="16">
        <f t="shared" ref="R56:R103" si="88">LN(H56/M56)</f>
        <v>1.695299203040493</v>
      </c>
      <c r="S56" s="16">
        <f t="shared" ref="S56:S103" si="89">LN(N56/K56)</f>
        <v>0.12675170563914381</v>
      </c>
      <c r="T56" s="16">
        <f t="shared" ref="T56:T103" si="90">LN(M56/L56)</f>
        <v>-0.4934338810541215</v>
      </c>
      <c r="U56" s="16">
        <f t="shared" ref="U56" si="91">I56/159.69</f>
        <v>5.5106769365645941E-3</v>
      </c>
      <c r="V56" s="16">
        <f t="shared" ref="V56" si="92">K56/40.3044</f>
        <v>4.5900695705679777E-2</v>
      </c>
      <c r="W56" s="16">
        <f t="shared" ref="W56" si="93">H56/101.96</f>
        <v>9.2977638289525308E-2</v>
      </c>
      <c r="X56" s="17">
        <f t="shared" ref="X56" si="94">M56/61.98</f>
        <v>2.8073572120038724E-2</v>
      </c>
      <c r="Y56" s="17">
        <f t="shared" ref="Y56" si="95">N56/94.2</f>
        <v>2.229299363057325E-2</v>
      </c>
      <c r="Z56" s="16">
        <f t="shared" ref="Z56" si="96">L56/56.08</f>
        <v>5.0820256776034238E-2</v>
      </c>
      <c r="AA56" s="16">
        <f t="shared" ref="AA56" si="97">O56/141.95</f>
        <v>7.0447340612891866E-5</v>
      </c>
      <c r="AB56" s="17">
        <f t="shared" ref="AB56" si="98">Z56-3/10*AA56</f>
        <v>5.0799122573850372E-2</v>
      </c>
      <c r="AC56" s="35">
        <f t="shared" ref="AC56" si="99">IF(AB56&gt;X56,X56,AB56)</f>
        <v>2.8073572120038724E-2</v>
      </c>
      <c r="AD56" s="35">
        <f t="shared" ref="AD56" si="100">W56/(W56+AC56+Y56+X56)*100</f>
        <v>54.240371315192682</v>
      </c>
      <c r="AE56" s="35">
        <f t="shared" ref="AE56" si="101">(U56+V56+X56+Y56+Z56)/W56</f>
        <v>1.6412354408670975</v>
      </c>
      <c r="AF56" s="35">
        <f t="shared" ref="AF56" si="102">AC56+X56</f>
        <v>5.6147144240077447E-2</v>
      </c>
      <c r="AG56" s="35">
        <f t="shared" ref="AG56" si="103">W56/(W56+Y56+AF56)*100</f>
        <v>54.240371315192682</v>
      </c>
      <c r="AH56" s="35">
        <f t="shared" ref="AH56" si="104">AF56/(W56+Y56+AF56)*100</f>
        <v>32.754563440148992</v>
      </c>
      <c r="AI56" s="35">
        <f t="shared" ref="AI56" si="105">Y56/(W56+Y56+AF56)*100</f>
        <v>13.005065244658324</v>
      </c>
      <c r="AJ56" s="60">
        <f t="shared" ref="AJ56" si="106">AI56/(AH56+AI56)*(100-AG56)+AG56/2</f>
        <v>40.125250902254663</v>
      </c>
      <c r="AK56" s="35">
        <f t="shared" ref="AK56" si="107">AG56</f>
        <v>54.240371315192682</v>
      </c>
      <c r="AM56" s="1">
        <f t="shared" si="82"/>
        <v>62.34888441233322</v>
      </c>
      <c r="AN56" s="1">
        <f t="shared" si="83"/>
        <v>55.731016074545749</v>
      </c>
      <c r="AO56" s="1">
        <f t="shared" si="84"/>
        <v>42.987023719403055</v>
      </c>
      <c r="AP56" s="1">
        <f t="shared" si="85"/>
        <v>64.863200372922634</v>
      </c>
      <c r="AQ56" s="1">
        <f t="shared" si="86"/>
        <v>44.199026812878138</v>
      </c>
      <c r="AR56" s="1">
        <f t="shared" si="87"/>
        <v>41.725976511254075</v>
      </c>
      <c r="AS56" s="1">
        <f t="shared" ref="AS56:AS78" si="108">N56/M56</f>
        <v>1.2068965517241379</v>
      </c>
      <c r="AT56" s="1">
        <f t="shared" ref="AT56:AT78" si="109">H56/G56</f>
        <v>23.7</v>
      </c>
      <c r="AU56" s="1">
        <f t="shared" ref="AU56:AU78" si="110">F56/H56</f>
        <v>7.8312236286919825</v>
      </c>
    </row>
    <row r="57" spans="1:47" x14ac:dyDescent="0.3">
      <c r="A57" s="4" t="s">
        <v>560</v>
      </c>
      <c r="B57" s="14" t="s">
        <v>568</v>
      </c>
      <c r="C57" s="15" t="s">
        <v>566</v>
      </c>
      <c r="D57" s="16" t="s">
        <v>0</v>
      </c>
      <c r="E57" s="16" t="s">
        <v>584</v>
      </c>
      <c r="F57" s="17">
        <v>64.58</v>
      </c>
      <c r="G57" s="16">
        <v>0.67</v>
      </c>
      <c r="H57" s="17">
        <v>14.03</v>
      </c>
      <c r="I57" s="16">
        <v>1.63</v>
      </c>
      <c r="J57" s="17">
        <v>7.5999999999999998E-2</v>
      </c>
      <c r="K57" s="17">
        <v>2.7</v>
      </c>
      <c r="L57" s="16">
        <v>1.96</v>
      </c>
      <c r="M57" s="16">
        <v>1.75</v>
      </c>
      <c r="N57" s="17">
        <v>3.56</v>
      </c>
      <c r="O57" s="17">
        <v>2.1000000000000001E-2</v>
      </c>
      <c r="P57" s="17">
        <v>1.1000000000000001</v>
      </c>
      <c r="Q57" s="16">
        <v>99.6</v>
      </c>
      <c r="R57" s="16">
        <f t="shared" si="88"/>
        <v>2.0815821061789466</v>
      </c>
      <c r="S57" s="16">
        <f t="shared" si="89"/>
        <v>0.27650877185365563</v>
      </c>
      <c r="T57" s="16">
        <f t="shared" si="90"/>
        <v>-0.11332868530700312</v>
      </c>
      <c r="U57" s="16">
        <f t="shared" ref="U57:U78" si="111">I57/159.69</f>
        <v>1.0207276598409417E-2</v>
      </c>
      <c r="V57" s="16">
        <f t="shared" ref="V57:V78" si="112">K57/40.3044</f>
        <v>6.6990204543424539E-2</v>
      </c>
      <c r="W57" s="16">
        <f t="shared" ref="W57:W78" si="113">H57/101.96</f>
        <v>0.13760298156139664</v>
      </c>
      <c r="X57" s="17">
        <f t="shared" ref="X57:X78" si="114">M57/61.98</f>
        <v>2.8234914488544694E-2</v>
      </c>
      <c r="Y57" s="17">
        <f t="shared" ref="Y57:Y78" si="115">N57/94.2</f>
        <v>3.7791932059447982E-2</v>
      </c>
      <c r="Z57" s="17">
        <f t="shared" ref="Z57:Z78" si="116">L57/56.08</f>
        <v>3.4950071326676178E-2</v>
      </c>
      <c r="AA57" s="16">
        <f t="shared" ref="AA57:AA78" si="117">O57/141.95</f>
        <v>1.4793941528707294E-4</v>
      </c>
      <c r="AB57" s="17">
        <f t="shared" ref="AB57:AB78" si="118">Z57-3/10*AA57</f>
        <v>3.4905689502090054E-2</v>
      </c>
      <c r="AC57" s="35">
        <f t="shared" ref="AC57:AC78" si="119">IF(AB57&gt;X57,X57,AB57)</f>
        <v>2.8234914488544694E-2</v>
      </c>
      <c r="AD57" s="35">
        <f t="shared" ref="AD57:AD78" si="120">W57/(W57+AC57+Y57+X57)*100</f>
        <v>59.34622919363278</v>
      </c>
      <c r="AE57" s="35">
        <f t="shared" ref="AE57:AE78" si="121">(U57+V57+X57+Y57+Z57)/W57</f>
        <v>1.2948440287756682</v>
      </c>
      <c r="AF57" s="35">
        <f t="shared" ref="AF57:AF78" si="122">AC57+X57</f>
        <v>5.6469828977089388E-2</v>
      </c>
      <c r="AG57" s="35">
        <f t="shared" ref="AG57:AG78" si="123">W57/(W57+Y57+AF57)*100</f>
        <v>59.346229193632794</v>
      </c>
      <c r="AH57" s="35">
        <f t="shared" ref="AH57:AH78" si="124">AF57/(W57+Y57+AF57)*100</f>
        <v>24.354642428327764</v>
      </c>
      <c r="AI57" s="35">
        <f t="shared" ref="AI57:AI78" si="125">Y57/(W57+Y57+AF57)*100</f>
        <v>16.299128378039448</v>
      </c>
      <c r="AJ57" s="35">
        <f t="shared" ref="AJ57:AJ78" si="126">AI57/(AH57+AI57)*(100-AG57)+AG57/2</f>
        <v>45.972242974855845</v>
      </c>
      <c r="AK57" s="35">
        <f t="shared" ref="AK57:AK78" si="127">AG57</f>
        <v>59.346229193632794</v>
      </c>
      <c r="AM57" s="1">
        <f t="shared" si="82"/>
        <v>70.902761277891102</v>
      </c>
      <c r="AN57" s="1">
        <f t="shared" si="83"/>
        <v>63.866450248637619</v>
      </c>
      <c r="AO57" s="1">
        <f t="shared" si="84"/>
        <v>57.844697771185096</v>
      </c>
      <c r="AP57" s="1">
        <f t="shared" si="85"/>
        <v>67.575061492207695</v>
      </c>
      <c r="AQ57" s="1">
        <f t="shared" si="86"/>
        <v>47.825404338080176</v>
      </c>
      <c r="AR57" s="1">
        <f t="shared" si="87"/>
        <v>44.522743639241739</v>
      </c>
      <c r="AS57" s="1">
        <f t="shared" si="108"/>
        <v>2.0342857142857143</v>
      </c>
      <c r="AT57" s="1">
        <f t="shared" si="109"/>
        <v>20.940298507462686</v>
      </c>
      <c r="AU57" s="1">
        <f t="shared" si="110"/>
        <v>4.6029935851746258</v>
      </c>
    </row>
    <row r="58" spans="1:47" x14ac:dyDescent="0.3">
      <c r="A58" s="4" t="s">
        <v>560</v>
      </c>
      <c r="B58" s="14" t="s">
        <v>568</v>
      </c>
      <c r="C58" s="15" t="s">
        <v>566</v>
      </c>
      <c r="D58" s="16" t="s">
        <v>1</v>
      </c>
      <c r="E58" s="16" t="s">
        <v>584</v>
      </c>
      <c r="F58" s="16">
        <v>65.150000000000006</v>
      </c>
      <c r="G58" s="16">
        <v>0.65</v>
      </c>
      <c r="H58" s="16">
        <v>13.59</v>
      </c>
      <c r="I58" s="16">
        <v>2.15</v>
      </c>
      <c r="J58" s="17">
        <v>9.8000000000000004E-2</v>
      </c>
      <c r="K58" s="17">
        <v>2.2000000000000002</v>
      </c>
      <c r="L58" s="17">
        <v>3.26</v>
      </c>
      <c r="M58" s="16">
        <v>2.74</v>
      </c>
      <c r="N58" s="17">
        <v>3.2</v>
      </c>
      <c r="O58" s="16">
        <v>0.11</v>
      </c>
      <c r="P58" s="17">
        <v>1.5</v>
      </c>
      <c r="Q58" s="17">
        <v>99.8</v>
      </c>
      <c r="R58" s="17">
        <f t="shared" si="88"/>
        <v>1.6013763077630734</v>
      </c>
      <c r="S58" s="17">
        <f t="shared" si="89"/>
        <v>0.3746934494414107</v>
      </c>
      <c r="T58" s="17">
        <f t="shared" si="90"/>
        <v>-0.17376927497863726</v>
      </c>
      <c r="U58" s="17">
        <f t="shared" si="111"/>
        <v>1.3463585697288496E-2</v>
      </c>
      <c r="V58" s="17">
        <f t="shared" si="112"/>
        <v>5.4584611109457032E-2</v>
      </c>
      <c r="W58" s="17">
        <f t="shared" si="113"/>
        <v>0.13328756375049039</v>
      </c>
      <c r="X58" s="17">
        <f t="shared" si="114"/>
        <v>4.4207808970635698E-2</v>
      </c>
      <c r="Y58" s="16">
        <f t="shared" si="115"/>
        <v>3.3970276008492568E-2</v>
      </c>
      <c r="Z58" s="16">
        <f t="shared" si="116"/>
        <v>5.8131241084165473E-2</v>
      </c>
      <c r="AA58" s="17">
        <f t="shared" si="117"/>
        <v>7.7492074674181054E-4</v>
      </c>
      <c r="AB58" s="16">
        <f t="shared" si="118"/>
        <v>5.7898764860142928E-2</v>
      </c>
      <c r="AC58" s="35">
        <f t="shared" si="119"/>
        <v>4.4207808970635698E-2</v>
      </c>
      <c r="AD58" s="35">
        <f t="shared" si="120"/>
        <v>52.131951806571038</v>
      </c>
      <c r="AE58" s="35">
        <f t="shared" si="121"/>
        <v>1.5332077286114205</v>
      </c>
      <c r="AF58" s="35">
        <f t="shared" si="122"/>
        <v>8.8415617941271396E-2</v>
      </c>
      <c r="AG58" s="35">
        <f t="shared" si="123"/>
        <v>52.131951806571038</v>
      </c>
      <c r="AH58" s="35">
        <f t="shared" si="124"/>
        <v>34.581461343917766</v>
      </c>
      <c r="AI58" s="35">
        <f t="shared" si="125"/>
        <v>13.286586849511197</v>
      </c>
      <c r="AJ58" s="35">
        <f t="shared" si="126"/>
        <v>39.352562752796715</v>
      </c>
      <c r="AK58" s="35">
        <f t="shared" si="127"/>
        <v>52.131951806571038</v>
      </c>
      <c r="AM58" s="1">
        <f t="shared" si="82"/>
        <v>60.119824502926022</v>
      </c>
      <c r="AN58" s="1">
        <f t="shared" si="83"/>
        <v>52.903505318113766</v>
      </c>
      <c r="AO58" s="1">
        <f t="shared" si="84"/>
        <v>64.818184004330647</v>
      </c>
      <c r="AP58" s="1">
        <f t="shared" si="85"/>
        <v>63.030361929332898</v>
      </c>
      <c r="AQ58" s="1">
        <f t="shared" si="86"/>
        <v>45.332509396465369</v>
      </c>
      <c r="AR58" s="1">
        <f t="shared" si="87"/>
        <v>41.173508751978865</v>
      </c>
      <c r="AS58" s="1">
        <f t="shared" si="108"/>
        <v>1.167883211678832</v>
      </c>
      <c r="AT58" s="1">
        <f t="shared" si="109"/>
        <v>20.907692307692308</v>
      </c>
      <c r="AU58" s="1">
        <f t="shared" si="110"/>
        <v>4.7939661515820458</v>
      </c>
    </row>
    <row r="59" spans="1:47" x14ac:dyDescent="0.3">
      <c r="A59" s="4" t="s">
        <v>560</v>
      </c>
      <c r="B59" s="14" t="s">
        <v>568</v>
      </c>
      <c r="C59" s="15" t="s">
        <v>566</v>
      </c>
      <c r="D59" s="16" t="s">
        <v>2</v>
      </c>
      <c r="E59" s="16" t="s">
        <v>585</v>
      </c>
      <c r="F59" s="17">
        <v>63.03</v>
      </c>
      <c r="G59" s="17">
        <v>0.54</v>
      </c>
      <c r="H59" s="16">
        <v>15.75</v>
      </c>
      <c r="I59" s="16">
        <v>1.98</v>
      </c>
      <c r="J59" s="16">
        <v>0.11</v>
      </c>
      <c r="K59" s="17">
        <v>3.06</v>
      </c>
      <c r="L59" s="17">
        <v>2.2599999999999998</v>
      </c>
      <c r="M59" s="17">
        <v>2.79</v>
      </c>
      <c r="N59" s="17">
        <v>2.39</v>
      </c>
      <c r="O59" s="17">
        <v>0.12</v>
      </c>
      <c r="P59" s="17">
        <v>0.7</v>
      </c>
      <c r="Q59" s="17">
        <v>99.5</v>
      </c>
      <c r="R59" s="17">
        <f t="shared" si="88"/>
        <v>1.730798769438368</v>
      </c>
      <c r="S59" s="17">
        <f t="shared" si="89"/>
        <v>-0.24712155002087011</v>
      </c>
      <c r="T59" s="17">
        <f t="shared" si="90"/>
        <v>0.21067678254907979</v>
      </c>
      <c r="U59" s="17">
        <f t="shared" si="111"/>
        <v>1.2399023107270337E-2</v>
      </c>
      <c r="V59" s="17">
        <f t="shared" si="112"/>
        <v>7.5922231815881147E-2</v>
      </c>
      <c r="W59" s="17">
        <f t="shared" si="113"/>
        <v>0.15447234209493921</v>
      </c>
      <c r="X59" s="17">
        <f t="shared" si="114"/>
        <v>4.5014520813165537E-2</v>
      </c>
      <c r="Y59" s="17">
        <f t="shared" si="115"/>
        <v>2.5371549893842889E-2</v>
      </c>
      <c r="Z59" s="17">
        <f t="shared" si="116"/>
        <v>4.0299572039942937E-2</v>
      </c>
      <c r="AA59" s="17">
        <f t="shared" si="117"/>
        <v>8.4536808735470234E-4</v>
      </c>
      <c r="AB59" s="16">
        <f t="shared" si="118"/>
        <v>4.0045961613736525E-2</v>
      </c>
      <c r="AC59" s="35">
        <f t="shared" si="119"/>
        <v>4.0045961613736525E-2</v>
      </c>
      <c r="AD59" s="35">
        <f t="shared" si="120"/>
        <v>58.312491983444346</v>
      </c>
      <c r="AE59" s="35">
        <f t="shared" si="121"/>
        <v>1.2883011610440434</v>
      </c>
      <c r="AF59" s="35">
        <f t="shared" si="122"/>
        <v>8.5060482426902062E-2</v>
      </c>
      <c r="AG59" s="35">
        <f t="shared" si="123"/>
        <v>58.312491983444346</v>
      </c>
      <c r="AH59" s="35">
        <f t="shared" si="124"/>
        <v>32.109882146916298</v>
      </c>
      <c r="AI59" s="35">
        <f t="shared" si="125"/>
        <v>9.5776258696393661</v>
      </c>
      <c r="AJ59" s="35">
        <f t="shared" si="126"/>
        <v>38.733871861361536</v>
      </c>
      <c r="AK59" s="35">
        <f t="shared" si="127"/>
        <v>58.312491983444346</v>
      </c>
      <c r="AM59" s="1">
        <f t="shared" si="82"/>
        <v>64.489007885787274</v>
      </c>
      <c r="AN59" s="1">
        <f t="shared" si="83"/>
        <v>60.282043252379083</v>
      </c>
      <c r="AO59" s="1">
        <f t="shared" si="84"/>
        <v>60.176478431086323</v>
      </c>
      <c r="AP59" s="1">
        <f t="shared" si="85"/>
        <v>68.697604047839846</v>
      </c>
      <c r="AQ59" s="1">
        <f t="shared" si="86"/>
        <v>47.242145343348319</v>
      </c>
      <c r="AR59" s="1">
        <f t="shared" si="87"/>
        <v>43.731917863400525</v>
      </c>
      <c r="AS59" s="1">
        <f t="shared" si="108"/>
        <v>0.85663082437275984</v>
      </c>
      <c r="AT59" s="1">
        <f t="shared" si="109"/>
        <v>29.166666666666664</v>
      </c>
      <c r="AU59" s="1">
        <f t="shared" si="110"/>
        <v>4.0019047619047621</v>
      </c>
    </row>
    <row r="60" spans="1:47" x14ac:dyDescent="0.3">
      <c r="A60" s="4" t="s">
        <v>560</v>
      </c>
      <c r="B60" s="14" t="s">
        <v>568</v>
      </c>
      <c r="C60" s="15" t="s">
        <v>566</v>
      </c>
      <c r="D60" s="16" t="s">
        <v>3</v>
      </c>
      <c r="E60" s="16" t="s">
        <v>586</v>
      </c>
      <c r="F60" s="17">
        <v>65.83</v>
      </c>
      <c r="G60" s="16">
        <v>0.6</v>
      </c>
      <c r="H60" s="17">
        <v>13.92</v>
      </c>
      <c r="I60" s="16">
        <v>1.81</v>
      </c>
      <c r="J60" s="16">
        <v>0.13</v>
      </c>
      <c r="K60" s="17">
        <v>2.81</v>
      </c>
      <c r="L60" s="16">
        <v>2.1800000000000002</v>
      </c>
      <c r="M60" s="17">
        <v>3.47</v>
      </c>
      <c r="N60" s="16">
        <v>1.8</v>
      </c>
      <c r="O60" s="16">
        <v>0.13</v>
      </c>
      <c r="P60" s="17">
        <v>1.1000000000000001</v>
      </c>
      <c r="Q60" s="17">
        <v>99.7</v>
      </c>
      <c r="R60" s="17">
        <f t="shared" si="88"/>
        <v>1.3891720609475056</v>
      </c>
      <c r="S60" s="17">
        <f t="shared" si="89"/>
        <v>-0.44539781844353532</v>
      </c>
      <c r="T60" s="17">
        <f t="shared" si="90"/>
        <v>0.46482971715777011</v>
      </c>
      <c r="U60" s="17">
        <f t="shared" si="111"/>
        <v>1.1334460517252176E-2</v>
      </c>
      <c r="V60" s="17">
        <f t="shared" si="112"/>
        <v>6.9719435098897387E-2</v>
      </c>
      <c r="W60" s="17">
        <f t="shared" si="113"/>
        <v>0.13652412710867007</v>
      </c>
      <c r="X60" s="17">
        <f t="shared" si="114"/>
        <v>5.5985801871571483E-2</v>
      </c>
      <c r="Y60" s="16">
        <f t="shared" si="115"/>
        <v>1.9108280254777069E-2</v>
      </c>
      <c r="Z60" s="16">
        <f t="shared" si="116"/>
        <v>3.887303851640514E-2</v>
      </c>
      <c r="AA60" s="16">
        <f t="shared" si="117"/>
        <v>9.1581542796759436E-4</v>
      </c>
      <c r="AB60" s="16">
        <f t="shared" si="118"/>
        <v>3.8598293888014862E-2</v>
      </c>
      <c r="AC60" s="35">
        <f t="shared" si="119"/>
        <v>3.8598293888014862E-2</v>
      </c>
      <c r="AD60" s="35">
        <f t="shared" si="120"/>
        <v>54.562399124225657</v>
      </c>
      <c r="AE60" s="35">
        <f t="shared" si="121"/>
        <v>1.4284729035745529</v>
      </c>
      <c r="AF60" s="35">
        <f t="shared" si="122"/>
        <v>9.4584095759586345E-2</v>
      </c>
      <c r="AG60" s="35">
        <f t="shared" si="123"/>
        <v>54.562399124225657</v>
      </c>
      <c r="AH60" s="35">
        <f t="shared" si="124"/>
        <v>37.800902250271875</v>
      </c>
      <c r="AI60" s="35">
        <f t="shared" si="125"/>
        <v>7.6366986255024818</v>
      </c>
      <c r="AJ60" s="35">
        <f t="shared" si="126"/>
        <v>34.917898187615307</v>
      </c>
      <c r="AK60" s="35">
        <f t="shared" si="127"/>
        <v>54.562399124225657</v>
      </c>
      <c r="AM60" s="1">
        <f t="shared" si="82"/>
        <v>59.073677870170741</v>
      </c>
      <c r="AN60" s="1">
        <f t="shared" si="83"/>
        <v>55.38484841383513</v>
      </c>
      <c r="AO60" s="1">
        <f t="shared" si="84"/>
        <v>60.539156871456399</v>
      </c>
      <c r="AP60" s="1">
        <f t="shared" si="85"/>
        <v>64.514357059438737</v>
      </c>
      <c r="AQ60" s="1">
        <f t="shared" si="86"/>
        <v>44.633806156140977</v>
      </c>
      <c r="AR60" s="1">
        <f t="shared" si="87"/>
        <v>41.212292926950802</v>
      </c>
      <c r="AS60" s="1">
        <f t="shared" si="108"/>
        <v>0.51873198847262247</v>
      </c>
      <c r="AT60" s="1">
        <f t="shared" si="109"/>
        <v>23.2</v>
      </c>
      <c r="AU60" s="1">
        <f t="shared" si="110"/>
        <v>4.729166666666667</v>
      </c>
    </row>
    <row r="61" spans="1:47" x14ac:dyDescent="0.3">
      <c r="A61" s="4" t="s">
        <v>560</v>
      </c>
      <c r="B61" s="14" t="s">
        <v>568</v>
      </c>
      <c r="C61" s="15" t="s">
        <v>566</v>
      </c>
      <c r="D61" s="16" t="s">
        <v>4</v>
      </c>
      <c r="E61" s="16" t="s">
        <v>587</v>
      </c>
      <c r="F61" s="17">
        <v>70.849999999999994</v>
      </c>
      <c r="G61" s="17">
        <v>0.48</v>
      </c>
      <c r="H61" s="17">
        <v>12.49</v>
      </c>
      <c r="I61" s="16">
        <v>4.18</v>
      </c>
      <c r="J61" s="17">
        <v>1.2E-2</v>
      </c>
      <c r="K61" s="16">
        <v>1.0900000000000001</v>
      </c>
      <c r="L61" s="16">
        <v>1.1200000000000001</v>
      </c>
      <c r="M61" s="17">
        <v>3.29</v>
      </c>
      <c r="N61" s="17">
        <v>2.75</v>
      </c>
      <c r="O61" s="17">
        <v>5.7000000000000002E-2</v>
      </c>
      <c r="P61" s="17">
        <v>1</v>
      </c>
      <c r="Q61" s="17">
        <v>99.5</v>
      </c>
      <c r="R61" s="17">
        <f t="shared" si="88"/>
        <v>1.3340407593602057</v>
      </c>
      <c r="S61" s="17">
        <f t="shared" si="89"/>
        <v>0.92542321543742745</v>
      </c>
      <c r="T61" s="17">
        <f t="shared" si="90"/>
        <v>1.0775588794702773</v>
      </c>
      <c r="U61" s="17">
        <f t="shared" si="111"/>
        <v>2.617571544868182E-2</v>
      </c>
      <c r="V61" s="17">
        <f t="shared" si="112"/>
        <v>2.7044193686049166E-2</v>
      </c>
      <c r="W61" s="17">
        <f t="shared" si="113"/>
        <v>0.1224990192232248</v>
      </c>
      <c r="X61" s="17">
        <f t="shared" si="114"/>
        <v>5.3081639238464026E-2</v>
      </c>
      <c r="Y61" s="16">
        <f t="shared" si="115"/>
        <v>2.9193205944798302E-2</v>
      </c>
      <c r="Z61" s="16">
        <f t="shared" si="116"/>
        <v>1.9971469329529246E-2</v>
      </c>
      <c r="AA61" s="16">
        <f t="shared" si="117"/>
        <v>4.0154984149348369E-4</v>
      </c>
      <c r="AB61" s="17">
        <f t="shared" si="118"/>
        <v>1.9851004377081202E-2</v>
      </c>
      <c r="AC61" s="35">
        <f t="shared" si="119"/>
        <v>1.9851004377081202E-2</v>
      </c>
      <c r="AD61" s="35">
        <f t="shared" si="120"/>
        <v>54.534931900730768</v>
      </c>
      <c r="AE61" s="35">
        <f t="shared" si="121"/>
        <v>1.2691221908007526</v>
      </c>
      <c r="AF61" s="35">
        <f t="shared" si="122"/>
        <v>7.2932643615545231E-2</v>
      </c>
      <c r="AG61" s="35">
        <f t="shared" si="123"/>
        <v>54.53493190073074</v>
      </c>
      <c r="AH61" s="35">
        <f t="shared" si="124"/>
        <v>32.468641611458274</v>
      </c>
      <c r="AI61" s="35">
        <f t="shared" si="125"/>
        <v>12.996426487810966</v>
      </c>
      <c r="AJ61" s="35">
        <f t="shared" si="126"/>
        <v>40.263892438176342</v>
      </c>
      <c r="AK61" s="35">
        <f t="shared" si="127"/>
        <v>54.53493190073074</v>
      </c>
      <c r="AM61" s="1">
        <f t="shared" si="82"/>
        <v>62.681255147629678</v>
      </c>
      <c r="AN61" s="1">
        <f t="shared" si="83"/>
        <v>56.127694530957861</v>
      </c>
      <c r="AO61" s="1">
        <f t="shared" si="84"/>
        <v>59.527698212676427</v>
      </c>
      <c r="AP61" s="1">
        <f t="shared" si="85"/>
        <v>59.821608376769042</v>
      </c>
      <c r="AQ61" s="1">
        <f t="shared" si="86"/>
        <v>53.509997843337068</v>
      </c>
      <c r="AR61" s="1">
        <f t="shared" si="87"/>
        <v>44.089012628211357</v>
      </c>
      <c r="AS61" s="1">
        <f t="shared" si="108"/>
        <v>0.83586626139817632</v>
      </c>
      <c r="AT61" s="1">
        <f t="shared" si="109"/>
        <v>26.020833333333336</v>
      </c>
      <c r="AU61" s="1">
        <f t="shared" si="110"/>
        <v>5.6725380304243389</v>
      </c>
    </row>
    <row r="62" spans="1:47" x14ac:dyDescent="0.3">
      <c r="A62" s="4" t="s">
        <v>560</v>
      </c>
      <c r="B62" s="14" t="s">
        <v>568</v>
      </c>
      <c r="C62" s="15" t="s">
        <v>566</v>
      </c>
      <c r="D62" s="16" t="s">
        <v>5</v>
      </c>
      <c r="E62" s="16" t="s">
        <v>588</v>
      </c>
      <c r="F62" s="16">
        <v>70.099999999999994</v>
      </c>
      <c r="G62" s="17">
        <v>0.7</v>
      </c>
      <c r="H62" s="17">
        <v>13.8</v>
      </c>
      <c r="I62" s="16">
        <v>1.98</v>
      </c>
      <c r="J62" s="16">
        <v>1.4999999999999999E-2</v>
      </c>
      <c r="K62" s="16">
        <v>1.6</v>
      </c>
      <c r="L62" s="16">
        <v>1.42</v>
      </c>
      <c r="M62" s="16">
        <v>2.16</v>
      </c>
      <c r="N62" s="17">
        <v>3.28</v>
      </c>
      <c r="O62" s="17">
        <v>6.0999999999999999E-2</v>
      </c>
      <c r="P62" s="17">
        <v>0.4</v>
      </c>
      <c r="Q62" s="17">
        <v>99.7</v>
      </c>
      <c r="R62" s="17">
        <f t="shared" si="88"/>
        <v>1.8545603704670852</v>
      </c>
      <c r="S62" s="17">
        <f t="shared" si="89"/>
        <v>0.71783979315031676</v>
      </c>
      <c r="T62" s="17">
        <f t="shared" si="90"/>
        <v>0.41945135008290441</v>
      </c>
      <c r="U62" s="17">
        <f t="shared" si="111"/>
        <v>1.2399023107270337E-2</v>
      </c>
      <c r="V62" s="17">
        <f t="shared" si="112"/>
        <v>3.9697898988696023E-2</v>
      </c>
      <c r="W62" s="17">
        <f t="shared" si="113"/>
        <v>0.13534719497842293</v>
      </c>
      <c r="X62" s="17">
        <f t="shared" si="114"/>
        <v>3.4849951597289451E-2</v>
      </c>
      <c r="Y62" s="17">
        <f t="shared" si="115"/>
        <v>3.4819532908704882E-2</v>
      </c>
      <c r="Z62" s="17">
        <f t="shared" si="116"/>
        <v>2.5320970042796005E-2</v>
      </c>
      <c r="AA62" s="17">
        <f t="shared" si="117"/>
        <v>4.2972877773864041E-4</v>
      </c>
      <c r="AB62" s="16">
        <f t="shared" si="118"/>
        <v>2.5192051409474413E-2</v>
      </c>
      <c r="AC62" s="35">
        <f t="shared" si="119"/>
        <v>2.5192051409474413E-2</v>
      </c>
      <c r="AD62" s="35">
        <f t="shared" si="120"/>
        <v>58.793250131250431</v>
      </c>
      <c r="AE62" s="35">
        <f t="shared" si="121"/>
        <v>1.0867412262825646</v>
      </c>
      <c r="AF62" s="35">
        <f t="shared" si="122"/>
        <v>6.0042003006763864E-2</v>
      </c>
      <c r="AG62" s="35">
        <f t="shared" si="123"/>
        <v>58.793250131250439</v>
      </c>
      <c r="AH62" s="35">
        <f t="shared" si="124"/>
        <v>26.081549024497498</v>
      </c>
      <c r="AI62" s="35">
        <f t="shared" si="125"/>
        <v>15.125200844252074</v>
      </c>
      <c r="AJ62" s="35">
        <f t="shared" si="126"/>
        <v>44.521825909877293</v>
      </c>
      <c r="AK62" s="35">
        <f t="shared" si="127"/>
        <v>58.793250131250439</v>
      </c>
      <c r="AM62" s="1">
        <f t="shared" si="82"/>
        <v>69.270561716868357</v>
      </c>
      <c r="AN62" s="1">
        <f t="shared" si="83"/>
        <v>62.606882826737611</v>
      </c>
      <c r="AO62" s="1">
        <f t="shared" si="84"/>
        <v>55.779626535036329</v>
      </c>
      <c r="AP62" s="1">
        <f t="shared" si="85"/>
        <v>66.017650524239556</v>
      </c>
      <c r="AQ62" s="1">
        <f t="shared" si="86"/>
        <v>52.335550677407483</v>
      </c>
      <c r="AR62" s="1">
        <f t="shared" si="87"/>
        <v>47.943494416417273</v>
      </c>
      <c r="AS62" s="1">
        <f t="shared" si="108"/>
        <v>1.5185185185185184</v>
      </c>
      <c r="AT62" s="1">
        <f t="shared" si="109"/>
        <v>19.714285714285715</v>
      </c>
      <c r="AU62" s="1">
        <f t="shared" si="110"/>
        <v>5.0797101449275353</v>
      </c>
    </row>
    <row r="63" spans="1:47" x14ac:dyDescent="0.3">
      <c r="A63" s="4" t="s">
        <v>560</v>
      </c>
      <c r="B63" s="14" t="s">
        <v>568</v>
      </c>
      <c r="C63" s="15" t="s">
        <v>566</v>
      </c>
      <c r="D63" s="16" t="s">
        <v>6</v>
      </c>
      <c r="E63" s="16" t="s">
        <v>587</v>
      </c>
      <c r="F63" s="16">
        <v>72.900000000000006</v>
      </c>
      <c r="G63" s="16">
        <v>0.34</v>
      </c>
      <c r="H63" s="16">
        <v>11.72</v>
      </c>
      <c r="I63" s="17">
        <v>3.82</v>
      </c>
      <c r="J63" s="17">
        <v>1.4999999999999999E-2</v>
      </c>
      <c r="K63" s="16">
        <v>1.01</v>
      </c>
      <c r="L63" s="16">
        <v>1.17</v>
      </c>
      <c r="M63" s="16">
        <v>3.65</v>
      </c>
      <c r="N63" s="17">
        <v>2.06</v>
      </c>
      <c r="O63" s="17">
        <v>6.9000000000000006E-2</v>
      </c>
      <c r="P63" s="16">
        <v>0.3</v>
      </c>
      <c r="Q63" s="16">
        <v>99.7</v>
      </c>
      <c r="R63" s="16">
        <f t="shared" si="88"/>
        <v>1.1665696165544666</v>
      </c>
      <c r="S63" s="16">
        <f t="shared" si="89"/>
        <v>0.71275565194832169</v>
      </c>
      <c r="T63" s="16">
        <f t="shared" si="90"/>
        <v>1.1377234187847354</v>
      </c>
      <c r="U63" s="16">
        <f t="shared" si="111"/>
        <v>2.3921347610996305E-2</v>
      </c>
      <c r="V63" s="16">
        <f t="shared" si="112"/>
        <v>2.5059298736614364E-2</v>
      </c>
      <c r="W63" s="16">
        <f t="shared" si="113"/>
        <v>0.11494703805413889</v>
      </c>
      <c r="X63" s="17">
        <f t="shared" si="114"/>
        <v>5.8889964504678934E-2</v>
      </c>
      <c r="Y63" s="16">
        <f t="shared" si="115"/>
        <v>2.186836518046709E-2</v>
      </c>
      <c r="Z63" s="16">
        <f t="shared" si="116"/>
        <v>2.086305278174037E-2</v>
      </c>
      <c r="AA63" s="17">
        <f t="shared" si="117"/>
        <v>4.8608665022895395E-4</v>
      </c>
      <c r="AB63" s="16">
        <f t="shared" si="118"/>
        <v>2.0717226786671684E-2</v>
      </c>
      <c r="AC63" s="35">
        <f t="shared" si="119"/>
        <v>2.0717226786671684E-2</v>
      </c>
      <c r="AD63" s="35">
        <f t="shared" si="120"/>
        <v>53.112309417560724</v>
      </c>
      <c r="AE63" s="35">
        <f t="shared" si="121"/>
        <v>1.31018625067629</v>
      </c>
      <c r="AF63" s="35">
        <f t="shared" si="122"/>
        <v>7.9607191291350618E-2</v>
      </c>
      <c r="AG63" s="35">
        <f t="shared" si="123"/>
        <v>53.112309417560724</v>
      </c>
      <c r="AH63" s="35">
        <f t="shared" si="124"/>
        <v>36.783216403869027</v>
      </c>
      <c r="AI63" s="35">
        <f t="shared" si="125"/>
        <v>10.104474178570259</v>
      </c>
      <c r="AJ63" s="35">
        <f t="shared" si="126"/>
        <v>36.660628887350619</v>
      </c>
      <c r="AK63" s="35">
        <f t="shared" si="127"/>
        <v>53.112309417560724</v>
      </c>
      <c r="AM63" s="1">
        <f t="shared" si="82"/>
        <v>59.082261249646692</v>
      </c>
      <c r="AN63" s="1">
        <f t="shared" si="83"/>
        <v>53.900574504884645</v>
      </c>
      <c r="AO63" s="1">
        <f t="shared" si="84"/>
        <v>56.890070785719502</v>
      </c>
      <c r="AP63" s="1">
        <f t="shared" si="85"/>
        <v>58.734739563847441</v>
      </c>
      <c r="AQ63" s="1">
        <f t="shared" si="86"/>
        <v>52.323545563367588</v>
      </c>
      <c r="AR63" s="1">
        <f t="shared" si="87"/>
        <v>43.310337008619022</v>
      </c>
      <c r="AS63" s="1">
        <f t="shared" si="108"/>
        <v>0.56438356164383563</v>
      </c>
      <c r="AT63" s="1">
        <f t="shared" si="109"/>
        <v>34.470588235294116</v>
      </c>
      <c r="AU63" s="1">
        <f t="shared" si="110"/>
        <v>6.2201365187713309</v>
      </c>
    </row>
    <row r="64" spans="1:47" x14ac:dyDescent="0.3">
      <c r="A64" s="4" t="s">
        <v>560</v>
      </c>
      <c r="B64" s="14" t="s">
        <v>568</v>
      </c>
      <c r="C64" s="15" t="s">
        <v>566</v>
      </c>
      <c r="D64" s="16" t="s">
        <v>7</v>
      </c>
      <c r="E64" s="16" t="s">
        <v>589</v>
      </c>
      <c r="F64" s="16">
        <v>75.64</v>
      </c>
      <c r="G64" s="17">
        <v>0.48</v>
      </c>
      <c r="H64" s="16">
        <v>11.42</v>
      </c>
      <c r="I64" s="16">
        <v>1.31</v>
      </c>
      <c r="J64" s="17">
        <v>5.1999999999999998E-2</v>
      </c>
      <c r="K64" s="16">
        <v>1.25</v>
      </c>
      <c r="L64" s="16">
        <v>1.28</v>
      </c>
      <c r="M64" s="17">
        <v>2.27</v>
      </c>
      <c r="N64" s="17">
        <v>2.74</v>
      </c>
      <c r="O64" s="17">
        <v>7.1999999999999995E-2</v>
      </c>
      <c r="P64" s="17">
        <v>0.2</v>
      </c>
      <c r="Q64" s="16">
        <v>99.7</v>
      </c>
      <c r="R64" s="16">
        <f t="shared" si="88"/>
        <v>1.6155863727345527</v>
      </c>
      <c r="S64" s="16">
        <f t="shared" si="89"/>
        <v>0.78481436908576918</v>
      </c>
      <c r="T64" s="16">
        <f t="shared" si="90"/>
        <v>0.57291975356178548</v>
      </c>
      <c r="U64" s="16">
        <f t="shared" si="111"/>
        <v>8.2033940760222936E-3</v>
      </c>
      <c r="V64" s="16">
        <f t="shared" si="112"/>
        <v>3.1013983584918768E-2</v>
      </c>
      <c r="W64" s="16">
        <f t="shared" si="113"/>
        <v>0.11200470772852099</v>
      </c>
      <c r="X64" s="17">
        <f t="shared" si="114"/>
        <v>3.6624717650855114E-2</v>
      </c>
      <c r="Y64" s="16">
        <f t="shared" si="115"/>
        <v>2.9087048832271763E-2</v>
      </c>
      <c r="Z64" s="16">
        <f t="shared" si="116"/>
        <v>2.2824536376604851E-2</v>
      </c>
      <c r="AA64" s="16">
        <f t="shared" si="117"/>
        <v>5.0722085241282138E-4</v>
      </c>
      <c r="AB64" s="16">
        <f t="shared" si="118"/>
        <v>2.2672370120881004E-2</v>
      </c>
      <c r="AC64" s="35">
        <f t="shared" si="119"/>
        <v>2.2672370120881004E-2</v>
      </c>
      <c r="AD64" s="35">
        <f t="shared" si="120"/>
        <v>55.893684152725761</v>
      </c>
      <c r="AE64" s="35">
        <f t="shared" si="121"/>
        <v>1.1406099182038349</v>
      </c>
      <c r="AF64" s="35">
        <f t="shared" si="122"/>
        <v>5.9297087771736118E-2</v>
      </c>
      <c r="AG64" s="35">
        <f t="shared" si="123"/>
        <v>55.893684152725761</v>
      </c>
      <c r="AH64" s="35">
        <f t="shared" si="124"/>
        <v>29.591012398543231</v>
      </c>
      <c r="AI64" s="35">
        <f t="shared" si="125"/>
        <v>14.515303448731002</v>
      </c>
      <c r="AJ64" s="35">
        <f t="shared" si="126"/>
        <v>42.462145525093888</v>
      </c>
      <c r="AK64" s="35">
        <f t="shared" si="127"/>
        <v>55.893684152725761</v>
      </c>
      <c r="AM64" s="1">
        <f t="shared" si="82"/>
        <v>65.384433012760141</v>
      </c>
      <c r="AN64" s="1">
        <f t="shared" si="83"/>
        <v>58.304543543454642</v>
      </c>
      <c r="AO64" s="1">
        <f t="shared" si="84"/>
        <v>50.882957345391134</v>
      </c>
      <c r="AP64" s="1">
        <f t="shared" si="85"/>
        <v>63.024380955887757</v>
      </c>
      <c r="AQ64" s="1">
        <f t="shared" si="86"/>
        <v>50.169023493813683</v>
      </c>
      <c r="AR64" s="1">
        <f t="shared" si="87"/>
        <v>46.745325224306363</v>
      </c>
      <c r="AS64" s="1">
        <f t="shared" si="108"/>
        <v>1.2070484581497798</v>
      </c>
      <c r="AT64" s="1">
        <f t="shared" si="109"/>
        <v>23.791666666666668</v>
      </c>
      <c r="AU64" s="1">
        <f t="shared" si="110"/>
        <v>6.6234676007005255</v>
      </c>
    </row>
    <row r="65" spans="1:47" x14ac:dyDescent="0.3">
      <c r="A65" s="4" t="s">
        <v>564</v>
      </c>
      <c r="B65" s="18" t="s">
        <v>568</v>
      </c>
      <c r="C65" s="15" t="s">
        <v>567</v>
      </c>
      <c r="D65" s="16" t="s">
        <v>555</v>
      </c>
      <c r="E65" s="16" t="s">
        <v>590</v>
      </c>
      <c r="F65" s="16">
        <v>68.17</v>
      </c>
      <c r="G65" s="17">
        <v>0.39</v>
      </c>
      <c r="H65" s="16">
        <v>16.03</v>
      </c>
      <c r="I65" s="16">
        <v>3.05</v>
      </c>
      <c r="J65" s="17">
        <v>2.8000000000000001E-2</v>
      </c>
      <c r="K65" s="16">
        <v>0.64</v>
      </c>
      <c r="L65" s="16">
        <v>1.1499999999999999</v>
      </c>
      <c r="M65" s="17">
        <v>5.34</v>
      </c>
      <c r="N65" s="17">
        <v>1.78</v>
      </c>
      <c r="O65" s="17">
        <v>0.28999999999999998</v>
      </c>
      <c r="P65" s="17">
        <v>0.3</v>
      </c>
      <c r="Q65" s="16">
        <v>99.4</v>
      </c>
      <c r="R65" s="16">
        <f t="shared" si="88"/>
        <v>1.0992363136493581</v>
      </c>
      <c r="S65" s="16">
        <f t="shared" si="89"/>
        <v>1.0229004669324133</v>
      </c>
      <c r="T65" s="16">
        <f t="shared" si="90"/>
        <v>1.5354637105969446</v>
      </c>
      <c r="U65" s="16">
        <f t="shared" si="111"/>
        <v>1.9099505291502283E-2</v>
      </c>
      <c r="V65" s="16">
        <f t="shared" si="112"/>
        <v>1.587915959547841E-2</v>
      </c>
      <c r="W65" s="16">
        <f t="shared" si="113"/>
        <v>0.1572185170655159</v>
      </c>
      <c r="X65" s="17">
        <f t="shared" si="114"/>
        <v>8.6156824782187807E-2</v>
      </c>
      <c r="Y65" s="17">
        <f t="shared" si="115"/>
        <v>1.8895966029723991E-2</v>
      </c>
      <c r="Z65" s="16">
        <f t="shared" si="116"/>
        <v>2.0506419400855919E-2</v>
      </c>
      <c r="AA65" s="16">
        <f t="shared" si="117"/>
        <v>2.0429728777738641E-3</v>
      </c>
      <c r="AB65" s="16">
        <f t="shared" si="118"/>
        <v>1.9893527537523759E-2</v>
      </c>
      <c r="AC65" s="35">
        <f t="shared" si="119"/>
        <v>1.9893527537523759E-2</v>
      </c>
      <c r="AD65" s="35">
        <f t="shared" si="120"/>
        <v>55.718678351365234</v>
      </c>
      <c r="AE65" s="35">
        <f t="shared" si="121"/>
        <v>1.0211130221566032</v>
      </c>
      <c r="AF65" s="35">
        <f t="shared" si="122"/>
        <v>0.10605035231971156</v>
      </c>
      <c r="AG65" s="35">
        <f t="shared" si="123"/>
        <v>55.718678351365234</v>
      </c>
      <c r="AH65" s="35">
        <f t="shared" si="124"/>
        <v>37.584538896830985</v>
      </c>
      <c r="AI65" s="35">
        <f t="shared" si="125"/>
        <v>6.696782751803779</v>
      </c>
      <c r="AJ65" s="35">
        <f t="shared" si="126"/>
        <v>34.556121927486394</v>
      </c>
      <c r="AK65" s="35">
        <f t="shared" si="127"/>
        <v>55.718678351365234</v>
      </c>
      <c r="AM65" s="1">
        <f t="shared" si="82"/>
        <v>59.717853247383502</v>
      </c>
      <c r="AN65" s="1">
        <f t="shared" si="83"/>
        <v>56.603064061716388</v>
      </c>
      <c r="AO65" s="1">
        <f t="shared" si="84"/>
        <v>68.95552769941132</v>
      </c>
      <c r="AP65" s="1">
        <f t="shared" si="85"/>
        <v>59.944992968499577</v>
      </c>
      <c r="AQ65" s="1">
        <f t="shared" si="86"/>
        <v>55.595660068441255</v>
      </c>
      <c r="AR65" s="1">
        <f t="shared" si="87"/>
        <v>49.573305748293166</v>
      </c>
      <c r="AS65" s="1">
        <f t="shared" si="108"/>
        <v>0.33333333333333337</v>
      </c>
      <c r="AT65" s="1">
        <f t="shared" si="109"/>
        <v>41.102564102564102</v>
      </c>
      <c r="AU65" s="1">
        <f t="shared" si="110"/>
        <v>4.2526512788521522</v>
      </c>
    </row>
    <row r="66" spans="1:47" x14ac:dyDescent="0.3">
      <c r="A66" s="4" t="s">
        <v>564</v>
      </c>
      <c r="B66" s="18" t="s">
        <v>568</v>
      </c>
      <c r="C66" s="15" t="s">
        <v>567</v>
      </c>
      <c r="D66" s="16" t="s">
        <v>17</v>
      </c>
      <c r="E66" s="16" t="s">
        <v>591</v>
      </c>
      <c r="F66" s="16">
        <v>71.34</v>
      </c>
      <c r="G66" s="16">
        <v>0.59</v>
      </c>
      <c r="H66" s="16">
        <v>14</v>
      </c>
      <c r="I66" s="16">
        <v>4.1399999999999997</v>
      </c>
      <c r="J66" s="16">
        <v>2.4E-2</v>
      </c>
      <c r="K66" s="16">
        <v>0.63</v>
      </c>
      <c r="L66" s="16">
        <v>0.59</v>
      </c>
      <c r="M66" s="16">
        <v>3.59</v>
      </c>
      <c r="N66" s="16">
        <v>1.98</v>
      </c>
      <c r="O66" s="16">
        <v>1.4999999999999999E-2</v>
      </c>
      <c r="P66" s="16">
        <v>0</v>
      </c>
      <c r="Q66" s="16">
        <v>99.9</v>
      </c>
      <c r="R66" s="16">
        <f t="shared" si="88"/>
        <v>1.3609051271150712</v>
      </c>
      <c r="S66" s="16">
        <f t="shared" si="89"/>
        <v>1.1451323043030026</v>
      </c>
      <c r="T66" s="16">
        <f t="shared" si="90"/>
        <v>1.8057849445825593</v>
      </c>
      <c r="U66" s="16">
        <f t="shared" si="111"/>
        <v>2.592523013338343E-2</v>
      </c>
      <c r="V66" s="16">
        <f t="shared" si="112"/>
        <v>1.5631047726799061E-2</v>
      </c>
      <c r="W66" s="16">
        <f t="shared" si="113"/>
        <v>0.13730874852883485</v>
      </c>
      <c r="X66" s="17">
        <f t="shared" si="114"/>
        <v>5.792191029364311E-2</v>
      </c>
      <c r="Y66" s="16">
        <f t="shared" si="115"/>
        <v>2.1019108280254776E-2</v>
      </c>
      <c r="Z66" s="16">
        <f t="shared" si="116"/>
        <v>1.0520684736091298E-2</v>
      </c>
      <c r="AA66" s="16">
        <f t="shared" si="117"/>
        <v>1.0567101091933779E-4</v>
      </c>
      <c r="AB66" s="16">
        <f t="shared" si="118"/>
        <v>1.0488983432815497E-2</v>
      </c>
      <c r="AC66" s="35">
        <f t="shared" si="119"/>
        <v>1.0488983432815497E-2</v>
      </c>
      <c r="AD66" s="35">
        <f t="shared" si="120"/>
        <v>60.55813053768572</v>
      </c>
      <c r="AE66" s="35">
        <f t="shared" si="121"/>
        <v>0.95418524000790728</v>
      </c>
      <c r="AF66" s="35">
        <f t="shared" si="122"/>
        <v>6.8410893726458602E-2</v>
      </c>
      <c r="AG66" s="35">
        <f t="shared" si="123"/>
        <v>60.55813053768572</v>
      </c>
      <c r="AH66" s="35">
        <f t="shared" si="124"/>
        <v>30.17168153430973</v>
      </c>
      <c r="AI66" s="35">
        <f t="shared" si="125"/>
        <v>9.2701879280045656</v>
      </c>
      <c r="AJ66" s="35">
        <f t="shared" si="126"/>
        <v>39.549253196847424</v>
      </c>
      <c r="AK66" s="35">
        <f t="shared" si="127"/>
        <v>60.55813053768572</v>
      </c>
      <c r="AM66" s="1">
        <f t="shared" si="82"/>
        <v>66.745570342008364</v>
      </c>
      <c r="AN66" s="1">
        <f t="shared" si="83"/>
        <v>62.961182485967271</v>
      </c>
      <c r="AO66" s="1">
        <f t="shared" si="84"/>
        <v>53.148730363157561</v>
      </c>
      <c r="AP66" s="1">
        <f t="shared" si="85"/>
        <v>63.495443425658927</v>
      </c>
      <c r="AQ66" s="1">
        <f t="shared" si="86"/>
        <v>60.841223796905709</v>
      </c>
      <c r="AR66" s="1">
        <f t="shared" si="87"/>
        <v>51.178267949977332</v>
      </c>
      <c r="AS66" s="1">
        <f t="shared" si="108"/>
        <v>0.55153203342618384</v>
      </c>
      <c r="AT66" s="1">
        <f t="shared" si="109"/>
        <v>23.728813559322035</v>
      </c>
      <c r="AU66" s="1">
        <f t="shared" si="110"/>
        <v>5.0957142857142861</v>
      </c>
    </row>
    <row r="67" spans="1:47" x14ac:dyDescent="0.3">
      <c r="A67" s="4" t="s">
        <v>564</v>
      </c>
      <c r="B67" s="1" t="s">
        <v>568</v>
      </c>
      <c r="C67" s="15" t="s">
        <v>567</v>
      </c>
      <c r="D67" s="16" t="s">
        <v>8</v>
      </c>
      <c r="E67" s="16" t="s">
        <v>584</v>
      </c>
      <c r="F67" s="17">
        <v>59.66</v>
      </c>
      <c r="G67" s="16">
        <v>0.85</v>
      </c>
      <c r="H67" s="17">
        <v>20.34</v>
      </c>
      <c r="I67" s="17">
        <v>2.4300000000000002</v>
      </c>
      <c r="J67" s="16">
        <v>5.1999999999999998E-2</v>
      </c>
      <c r="K67" s="16">
        <v>1.51</v>
      </c>
      <c r="L67" s="16">
        <v>1.1000000000000001</v>
      </c>
      <c r="M67" s="16">
        <v>1.92</v>
      </c>
      <c r="N67" s="16">
        <v>4.71</v>
      </c>
      <c r="O67" s="16">
        <v>0.1</v>
      </c>
      <c r="P67" s="16">
        <v>0.6</v>
      </c>
      <c r="Q67" s="16">
        <v>99.3</v>
      </c>
      <c r="R67" s="16">
        <f t="shared" si="88"/>
        <v>2.3602642045807238</v>
      </c>
      <c r="S67" s="16">
        <f t="shared" si="89"/>
        <v>1.1375782572014934</v>
      </c>
      <c r="T67" s="16">
        <f t="shared" si="90"/>
        <v>0.55701500623536515</v>
      </c>
      <c r="U67" s="16">
        <f t="shared" si="111"/>
        <v>1.5216982904377232E-2</v>
      </c>
      <c r="V67" s="16">
        <f t="shared" si="112"/>
        <v>3.7464892170581868E-2</v>
      </c>
      <c r="W67" s="16">
        <f t="shared" si="113"/>
        <v>0.19948999607689291</v>
      </c>
      <c r="X67" s="17">
        <f t="shared" si="114"/>
        <v>3.0977734753146177E-2</v>
      </c>
      <c r="Y67" s="16">
        <f t="shared" si="115"/>
        <v>4.9999999999999996E-2</v>
      </c>
      <c r="Z67" s="17">
        <f t="shared" si="116"/>
        <v>1.9614835948644795E-2</v>
      </c>
      <c r="AA67" s="16">
        <f t="shared" si="117"/>
        <v>7.0447340612891875E-4</v>
      </c>
      <c r="AB67" s="16">
        <f t="shared" si="118"/>
        <v>1.9403493926806119E-2</v>
      </c>
      <c r="AC67" s="35">
        <f t="shared" si="119"/>
        <v>1.9403493926806119E-2</v>
      </c>
      <c r="AD67" s="35">
        <f t="shared" si="120"/>
        <v>66.525221364154618</v>
      </c>
      <c r="AE67" s="35">
        <f t="shared" si="121"/>
        <v>0.76833148925257799</v>
      </c>
      <c r="AF67" s="35">
        <f t="shared" si="122"/>
        <v>5.0381228679952296E-2</v>
      </c>
      <c r="AG67" s="35">
        <f t="shared" si="123"/>
        <v>66.525221364154632</v>
      </c>
      <c r="AH67" s="35">
        <f t="shared" si="124"/>
        <v>16.800954716747039</v>
      </c>
      <c r="AI67" s="35">
        <f t="shared" si="125"/>
        <v>16.673823919098339</v>
      </c>
      <c r="AJ67" s="35">
        <f t="shared" si="126"/>
        <v>49.936434601175648</v>
      </c>
      <c r="AK67" s="35">
        <f t="shared" si="127"/>
        <v>66.525221364154632</v>
      </c>
      <c r="AM67" s="1">
        <f t="shared" si="82"/>
        <v>79.837122610264828</v>
      </c>
      <c r="AN67" s="1">
        <f t="shared" si="83"/>
        <v>74.793155572422222</v>
      </c>
      <c r="AO67" s="1">
        <f t="shared" si="84"/>
        <v>64.636256216644284</v>
      </c>
      <c r="AP67" s="1">
        <f t="shared" si="85"/>
        <v>71.127610825853637</v>
      </c>
      <c r="AQ67" s="1">
        <f t="shared" si="86"/>
        <v>60.900607336512522</v>
      </c>
      <c r="AR67" s="1">
        <f t="shared" si="87"/>
        <v>56.584382940347254</v>
      </c>
      <c r="AS67" s="1">
        <f t="shared" si="108"/>
        <v>2.453125</v>
      </c>
      <c r="AT67" s="1">
        <f t="shared" si="109"/>
        <v>23.929411764705883</v>
      </c>
      <c r="AU67" s="1">
        <f t="shared" si="110"/>
        <v>2.9331366764995082</v>
      </c>
    </row>
    <row r="68" spans="1:47" x14ac:dyDescent="0.3">
      <c r="A68" s="4" t="s">
        <v>564</v>
      </c>
      <c r="B68" s="14" t="s">
        <v>568</v>
      </c>
      <c r="C68" s="15" t="s">
        <v>567</v>
      </c>
      <c r="D68" s="16" t="s">
        <v>9</v>
      </c>
      <c r="E68" s="16" t="s">
        <v>592</v>
      </c>
      <c r="F68" s="17">
        <v>58.41</v>
      </c>
      <c r="G68" s="17">
        <v>0.82</v>
      </c>
      <c r="H68" s="17">
        <v>20.51</v>
      </c>
      <c r="I68" s="17">
        <v>2.4300000000000002</v>
      </c>
      <c r="J68" s="17">
        <v>7.0999999999999994E-2</v>
      </c>
      <c r="K68" s="16">
        <v>2.13</v>
      </c>
      <c r="L68" s="16">
        <v>1.08</v>
      </c>
      <c r="M68" s="16">
        <v>1.85</v>
      </c>
      <c r="N68" s="17">
        <v>5.04</v>
      </c>
      <c r="O68" s="17">
        <v>0.12</v>
      </c>
      <c r="P68" s="17">
        <v>0.5</v>
      </c>
      <c r="Q68" s="16">
        <v>99.5</v>
      </c>
      <c r="R68" s="16">
        <f t="shared" si="88"/>
        <v>2.4057269329940558</v>
      </c>
      <c r="S68" s="16">
        <f t="shared" si="89"/>
        <v>0.86128410236194353</v>
      </c>
      <c r="T68" s="16">
        <f t="shared" si="90"/>
        <v>0.53822459795410516</v>
      </c>
      <c r="U68" s="16">
        <f t="shared" si="111"/>
        <v>1.5216982904377232E-2</v>
      </c>
      <c r="V68" s="16">
        <f t="shared" si="112"/>
        <v>5.2847828028701575E-2</v>
      </c>
      <c r="W68" s="16">
        <f t="shared" si="113"/>
        <v>0.20115731659474306</v>
      </c>
      <c r="X68" s="17">
        <f t="shared" si="114"/>
        <v>2.984833817360439E-2</v>
      </c>
      <c r="Y68" s="16">
        <f t="shared" si="115"/>
        <v>5.3503184713375798E-2</v>
      </c>
      <c r="Z68" s="16">
        <f t="shared" si="116"/>
        <v>1.9258202567760344E-2</v>
      </c>
      <c r="AA68" s="16">
        <f t="shared" si="117"/>
        <v>8.4536808735470234E-4</v>
      </c>
      <c r="AB68" s="17">
        <f t="shared" si="118"/>
        <v>1.9004592141553932E-2</v>
      </c>
      <c r="AC68" s="35">
        <f t="shared" si="119"/>
        <v>1.9004592141553932E-2</v>
      </c>
      <c r="AD68" s="35">
        <f t="shared" si="120"/>
        <v>66.276248638782093</v>
      </c>
      <c r="AE68" s="35">
        <f t="shared" si="121"/>
        <v>0.84846298050229429</v>
      </c>
      <c r="AF68" s="35">
        <f t="shared" si="122"/>
        <v>4.8852930315158319E-2</v>
      </c>
      <c r="AG68" s="35">
        <f t="shared" si="123"/>
        <v>66.276248638782093</v>
      </c>
      <c r="AH68" s="35">
        <f t="shared" si="124"/>
        <v>16.095805069936706</v>
      </c>
      <c r="AI68" s="35">
        <f t="shared" si="125"/>
        <v>17.627946291281205</v>
      </c>
      <c r="AJ68" s="35">
        <f t="shared" si="126"/>
        <v>50.766070610672251</v>
      </c>
      <c r="AK68" s="35">
        <f t="shared" si="127"/>
        <v>66.276248638782093</v>
      </c>
      <c r="AM68" s="1">
        <f t="shared" si="82"/>
        <v>80.459628787629683</v>
      </c>
      <c r="AN68" s="1">
        <f t="shared" si="83"/>
        <v>75.139351344889178</v>
      </c>
      <c r="AO68" s="1">
        <f t="shared" si="84"/>
        <v>68.445663639345952</v>
      </c>
      <c r="AP68" s="1">
        <f t="shared" si="85"/>
        <v>70.703362665702116</v>
      </c>
      <c r="AQ68" s="1">
        <f t="shared" si="86"/>
        <v>58.231154227579282</v>
      </c>
      <c r="AR68" s="1">
        <f t="shared" si="87"/>
        <v>54.135924431644902</v>
      </c>
      <c r="AS68" s="1">
        <f t="shared" si="108"/>
        <v>2.724324324324324</v>
      </c>
      <c r="AT68" s="1">
        <f t="shared" si="109"/>
        <v>25.012195121951223</v>
      </c>
      <c r="AU68" s="1">
        <f t="shared" si="110"/>
        <v>2.8478790833739636</v>
      </c>
    </row>
    <row r="69" spans="1:47" x14ac:dyDescent="0.3">
      <c r="A69" s="4" t="s">
        <v>564</v>
      </c>
      <c r="B69" s="3" t="s">
        <v>568</v>
      </c>
      <c r="C69" s="15" t="s">
        <v>567</v>
      </c>
      <c r="D69" s="16" t="s">
        <v>19</v>
      </c>
      <c r="E69" s="16" t="s">
        <v>593</v>
      </c>
      <c r="F69" s="16">
        <v>68.08</v>
      </c>
      <c r="G69" s="16">
        <v>0.43</v>
      </c>
      <c r="H69" s="16">
        <v>16.29</v>
      </c>
      <c r="I69" s="16">
        <v>1.38</v>
      </c>
      <c r="J69" s="16">
        <v>7.5999999999999998E-2</v>
      </c>
      <c r="K69" s="16">
        <v>1.77</v>
      </c>
      <c r="L69" s="16">
        <v>1.08</v>
      </c>
      <c r="M69" s="16">
        <v>0.79</v>
      </c>
      <c r="N69" s="16">
        <v>4.82</v>
      </c>
      <c r="O69" s="16">
        <v>7.2999999999999995E-2</v>
      </c>
      <c r="P69" s="16">
        <v>0.3</v>
      </c>
      <c r="Q69" s="17">
        <v>100</v>
      </c>
      <c r="R69" s="17">
        <f t="shared" si="88"/>
        <v>3.0262737561350237</v>
      </c>
      <c r="S69" s="17">
        <f t="shared" si="89"/>
        <v>1.0017943814767711</v>
      </c>
      <c r="T69" s="17">
        <f t="shared" si="90"/>
        <v>-0.31268337465719814</v>
      </c>
      <c r="U69" s="17">
        <f t="shared" si="111"/>
        <v>8.6417433777944766E-3</v>
      </c>
      <c r="V69" s="17">
        <f t="shared" si="112"/>
        <v>4.3915800756244974E-2</v>
      </c>
      <c r="W69" s="17">
        <f t="shared" si="113"/>
        <v>0.1597685366810514</v>
      </c>
      <c r="X69" s="17">
        <f t="shared" si="114"/>
        <v>1.2746047111971606E-2</v>
      </c>
      <c r="Y69" s="17">
        <f t="shared" si="115"/>
        <v>5.1167728237791935E-2</v>
      </c>
      <c r="Z69" s="16">
        <f t="shared" si="116"/>
        <v>1.9258202567760344E-2</v>
      </c>
      <c r="AA69" s="16">
        <f t="shared" si="117"/>
        <v>5.1426558647411056E-4</v>
      </c>
      <c r="AB69" s="16">
        <f t="shared" si="118"/>
        <v>1.9103922891818111E-2</v>
      </c>
      <c r="AC69" s="35">
        <f t="shared" si="119"/>
        <v>1.2746047111971606E-2</v>
      </c>
      <c r="AD69" s="35">
        <f t="shared" si="120"/>
        <v>67.575876794273285</v>
      </c>
      <c r="AE69" s="35">
        <f t="shared" si="121"/>
        <v>0.84953849406859405</v>
      </c>
      <c r="AF69" s="35">
        <f t="shared" si="122"/>
        <v>2.5492094223943211E-2</v>
      </c>
      <c r="AG69" s="35">
        <f t="shared" si="123"/>
        <v>67.575876794273299</v>
      </c>
      <c r="AH69" s="35">
        <f t="shared" si="124"/>
        <v>10.782164337801682</v>
      </c>
      <c r="AI69" s="35">
        <f t="shared" si="125"/>
        <v>21.64195886792503</v>
      </c>
      <c r="AJ69" s="35">
        <f t="shared" si="126"/>
        <v>55.429897265061669</v>
      </c>
      <c r="AK69" s="35">
        <f t="shared" si="127"/>
        <v>67.575876794273299</v>
      </c>
      <c r="AM69" s="1">
        <f t="shared" si="82"/>
        <v>86.2398750887251</v>
      </c>
      <c r="AN69" s="1">
        <f t="shared" si="83"/>
        <v>80.989229320204558</v>
      </c>
      <c r="AO69" s="1">
        <f t="shared" si="84"/>
        <v>54.918035373288099</v>
      </c>
      <c r="AP69" s="1">
        <f t="shared" si="85"/>
        <v>71.426540270668056</v>
      </c>
      <c r="AQ69" s="1">
        <f t="shared" si="86"/>
        <v>58.276295884758753</v>
      </c>
      <c r="AR69" s="1">
        <f t="shared" si="87"/>
        <v>55.285927399720116</v>
      </c>
      <c r="AS69" s="1">
        <f t="shared" si="108"/>
        <v>6.1012658227848098</v>
      </c>
      <c r="AT69" s="1">
        <f t="shared" si="109"/>
        <v>37.883720930232556</v>
      </c>
      <c r="AU69" s="1">
        <f t="shared" si="110"/>
        <v>4.1792510742786986</v>
      </c>
    </row>
    <row r="70" spans="1:47" x14ac:dyDescent="0.3">
      <c r="A70" s="4" t="s">
        <v>564</v>
      </c>
      <c r="B70" s="3" t="s">
        <v>568</v>
      </c>
      <c r="C70" s="15" t="s">
        <v>567</v>
      </c>
      <c r="D70" s="16" t="s">
        <v>18</v>
      </c>
      <c r="E70" s="16" t="s">
        <v>584</v>
      </c>
      <c r="F70" s="16">
        <v>64.58</v>
      </c>
      <c r="G70" s="16">
        <v>0.43</v>
      </c>
      <c r="H70" s="16">
        <v>17.93</v>
      </c>
      <c r="I70" s="16">
        <v>1.97</v>
      </c>
      <c r="J70" s="16">
        <v>9.0999999999999998E-2</v>
      </c>
      <c r="K70" s="16">
        <v>1.76</v>
      </c>
      <c r="L70" s="16">
        <v>0.73</v>
      </c>
      <c r="M70" s="16">
        <v>0.87</v>
      </c>
      <c r="N70" s="16">
        <v>5.51</v>
      </c>
      <c r="O70" s="16">
        <v>6.7000000000000004E-2</v>
      </c>
      <c r="P70" s="16">
        <v>0.3</v>
      </c>
      <c r="Q70" s="17">
        <v>99.8</v>
      </c>
      <c r="R70" s="17">
        <f t="shared" si="88"/>
        <v>3.0257373549505493</v>
      </c>
      <c r="S70" s="17">
        <f t="shared" si="89"/>
        <v>1.1412508141147626</v>
      </c>
      <c r="T70" s="17">
        <f t="shared" si="90"/>
        <v>0.17544867750619267</v>
      </c>
      <c r="U70" s="17">
        <f t="shared" si="111"/>
        <v>1.2336401778445739E-2</v>
      </c>
      <c r="V70" s="17">
        <f t="shared" si="112"/>
        <v>4.3667688887565621E-2</v>
      </c>
      <c r="W70" s="17">
        <f t="shared" si="113"/>
        <v>0.17585327579442919</v>
      </c>
      <c r="X70" s="17">
        <f t="shared" si="114"/>
        <v>1.4036786060019362E-2</v>
      </c>
      <c r="Y70" s="17">
        <f t="shared" si="115"/>
        <v>5.8492569002123136E-2</v>
      </c>
      <c r="Z70" s="16">
        <f t="shared" si="116"/>
        <v>1.3017118402282453E-2</v>
      </c>
      <c r="AA70" s="16">
        <f t="shared" si="117"/>
        <v>4.7199718210637554E-4</v>
      </c>
      <c r="AB70" s="16">
        <f t="shared" si="118"/>
        <v>1.2875519247650541E-2</v>
      </c>
      <c r="AC70" s="35">
        <f t="shared" si="119"/>
        <v>1.2875519247650541E-2</v>
      </c>
      <c r="AD70" s="35">
        <f t="shared" si="120"/>
        <v>67.310158831132</v>
      </c>
      <c r="AE70" s="35">
        <f t="shared" si="121"/>
        <v>0.80493561175344597</v>
      </c>
      <c r="AF70" s="35">
        <f t="shared" si="122"/>
        <v>2.6912305307669901E-2</v>
      </c>
      <c r="AG70" s="35">
        <f t="shared" si="123"/>
        <v>67.310158831132</v>
      </c>
      <c r="AH70" s="35">
        <f t="shared" si="124"/>
        <v>10.301039526205759</v>
      </c>
      <c r="AI70" s="35">
        <f t="shared" si="125"/>
        <v>22.388801642662258</v>
      </c>
      <c r="AJ70" s="35">
        <f t="shared" si="126"/>
        <v>56.043881058228251</v>
      </c>
      <c r="AK70" s="35">
        <f t="shared" si="127"/>
        <v>67.310158831132</v>
      </c>
      <c r="AM70" s="1">
        <f t="shared" si="82"/>
        <v>86.727379883019353</v>
      </c>
      <c r="AN70" s="1">
        <f t="shared" si="83"/>
        <v>81.346265031868427</v>
      </c>
      <c r="AO70" s="1">
        <f t="shared" si="84"/>
        <v>61.506401131897093</v>
      </c>
      <c r="AP70" s="1">
        <f t="shared" si="85"/>
        <v>70.799345021824607</v>
      </c>
      <c r="AQ70" s="1">
        <f t="shared" si="86"/>
        <v>59.316758627184043</v>
      </c>
      <c r="AR70" s="1">
        <f t="shared" si="87"/>
        <v>55.428365937119182</v>
      </c>
      <c r="AS70" s="1">
        <f t="shared" si="108"/>
        <v>6.333333333333333</v>
      </c>
      <c r="AT70" s="1">
        <f t="shared" si="109"/>
        <v>41.697674418604649</v>
      </c>
      <c r="AU70" s="1">
        <f t="shared" si="110"/>
        <v>3.6017847183491356</v>
      </c>
    </row>
    <row r="71" spans="1:47" x14ac:dyDescent="0.3">
      <c r="A71" s="4" t="s">
        <v>564</v>
      </c>
      <c r="B71" s="14" t="s">
        <v>568</v>
      </c>
      <c r="C71" s="15" t="s">
        <v>567</v>
      </c>
      <c r="D71" s="16" t="s">
        <v>10</v>
      </c>
      <c r="E71" s="16" t="s">
        <v>587</v>
      </c>
      <c r="F71" s="16">
        <v>69.97</v>
      </c>
      <c r="G71" s="17">
        <v>0.38</v>
      </c>
      <c r="H71" s="17">
        <v>15.9</v>
      </c>
      <c r="I71" s="16">
        <v>1.05</v>
      </c>
      <c r="J71" s="17">
        <v>7.3999999999999996E-2</v>
      </c>
      <c r="K71" s="16">
        <v>1.29</v>
      </c>
      <c r="L71" s="16">
        <v>1.05</v>
      </c>
      <c r="M71" s="16">
        <v>0.97</v>
      </c>
      <c r="N71" s="17">
        <v>4.47</v>
      </c>
      <c r="O71" s="17">
        <v>0.09</v>
      </c>
      <c r="P71" s="17">
        <v>0.3</v>
      </c>
      <c r="Q71" s="16">
        <v>99.6</v>
      </c>
      <c r="R71" s="16">
        <f t="shared" si="88"/>
        <v>2.7967783167108946</v>
      </c>
      <c r="S71" s="16">
        <f t="shared" si="89"/>
        <v>1.2427461902518966</v>
      </c>
      <c r="T71" s="16">
        <f t="shared" si="90"/>
        <v>-7.9249371654140616E-2</v>
      </c>
      <c r="U71" s="16">
        <f t="shared" si="111"/>
        <v>6.575239526582754E-3</v>
      </c>
      <c r="V71" s="16">
        <f t="shared" si="112"/>
        <v>3.2006431059636166E-2</v>
      </c>
      <c r="W71" s="16">
        <f t="shared" si="113"/>
        <v>0.15594350725774814</v>
      </c>
      <c r="X71" s="17">
        <f t="shared" si="114"/>
        <v>1.5650209745079059E-2</v>
      </c>
      <c r="Y71" s="16">
        <f t="shared" si="115"/>
        <v>4.7452229299363054E-2</v>
      </c>
      <c r="Z71" s="17">
        <f t="shared" si="116"/>
        <v>1.8723252496433668E-2</v>
      </c>
      <c r="AA71" s="17">
        <f t="shared" si="117"/>
        <v>6.3402606551602684E-4</v>
      </c>
      <c r="AB71" s="17">
        <f t="shared" si="118"/>
        <v>1.8533044676778861E-2</v>
      </c>
      <c r="AC71" s="35">
        <f t="shared" si="119"/>
        <v>1.5650209745079059E-2</v>
      </c>
      <c r="AD71" s="35">
        <f t="shared" si="120"/>
        <v>66.44484932524422</v>
      </c>
      <c r="AE71" s="35">
        <f t="shared" si="121"/>
        <v>0.77212167562758338</v>
      </c>
      <c r="AF71" s="35">
        <f t="shared" si="122"/>
        <v>3.1300419490158118E-2</v>
      </c>
      <c r="AG71" s="35">
        <f t="shared" si="123"/>
        <v>66.44484932524422</v>
      </c>
      <c r="AH71" s="35">
        <f t="shared" si="124"/>
        <v>13.336571001978411</v>
      </c>
      <c r="AI71" s="35">
        <f t="shared" si="125"/>
        <v>20.218579672777373</v>
      </c>
      <c r="AJ71" s="35">
        <f t="shared" si="126"/>
        <v>53.441004335399484</v>
      </c>
      <c r="AK71" s="35">
        <f t="shared" si="127"/>
        <v>66.44484932524422</v>
      </c>
      <c r="AM71" s="1">
        <f t="shared" si="82"/>
        <v>83.283612967432006</v>
      </c>
      <c r="AN71" s="1">
        <f t="shared" si="83"/>
        <v>77.609242851007181</v>
      </c>
      <c r="AO71" s="1">
        <f t="shared" si="84"/>
        <v>52.696774803712835</v>
      </c>
      <c r="AP71" s="1">
        <f t="shared" si="85"/>
        <v>71.192144794413323</v>
      </c>
      <c r="AQ71" s="1">
        <f t="shared" si="86"/>
        <v>59.470154891964945</v>
      </c>
      <c r="AR71" s="1">
        <f t="shared" si="87"/>
        <v>57.064090848063842</v>
      </c>
      <c r="AS71" s="1">
        <f t="shared" si="108"/>
        <v>4.608247422680412</v>
      </c>
      <c r="AT71" s="1">
        <f t="shared" si="109"/>
        <v>41.842105263157897</v>
      </c>
      <c r="AU71" s="1">
        <f t="shared" si="110"/>
        <v>4.4006289308176099</v>
      </c>
    </row>
    <row r="72" spans="1:47" x14ac:dyDescent="0.3">
      <c r="A72" s="4" t="s">
        <v>564</v>
      </c>
      <c r="B72" s="14" t="s">
        <v>568</v>
      </c>
      <c r="C72" s="15" t="s">
        <v>567</v>
      </c>
      <c r="D72" s="16" t="s">
        <v>553</v>
      </c>
      <c r="E72" s="16" t="s">
        <v>594</v>
      </c>
      <c r="F72" s="17">
        <v>57.81</v>
      </c>
      <c r="G72" s="17">
        <v>0.54</v>
      </c>
      <c r="H72" s="16">
        <v>21.96</v>
      </c>
      <c r="I72" s="16">
        <v>2.12</v>
      </c>
      <c r="J72" s="17">
        <v>5.1999999999999998E-2</v>
      </c>
      <c r="K72" s="16">
        <v>1.71</v>
      </c>
      <c r="L72" s="16">
        <v>1.62</v>
      </c>
      <c r="M72" s="16">
        <v>1.28</v>
      </c>
      <c r="N72" s="16">
        <v>5.52</v>
      </c>
      <c r="O72" s="17">
        <v>0.16</v>
      </c>
      <c r="P72" s="16">
        <v>0.2</v>
      </c>
      <c r="Q72" s="17">
        <v>99.8</v>
      </c>
      <c r="R72" s="17">
        <f t="shared" si="88"/>
        <v>2.8423625387098039</v>
      </c>
      <c r="S72" s="17">
        <f t="shared" si="89"/>
        <v>1.1718844897744354</v>
      </c>
      <c r="T72" s="17">
        <f t="shared" si="90"/>
        <v>-0.23556607131276697</v>
      </c>
      <c r="U72" s="17">
        <f t="shared" si="111"/>
        <v>1.3275721710814705E-2</v>
      </c>
      <c r="V72" s="17">
        <f t="shared" si="112"/>
        <v>4.2427129544168871E-2</v>
      </c>
      <c r="W72" s="17">
        <f t="shared" si="113"/>
        <v>0.21537857983522951</v>
      </c>
      <c r="X72" s="17">
        <f t="shared" si="114"/>
        <v>2.065182316876412E-2</v>
      </c>
      <c r="Y72" s="16">
        <f t="shared" si="115"/>
        <v>5.8598726114649675E-2</v>
      </c>
      <c r="Z72" s="17">
        <f t="shared" si="116"/>
        <v>2.8887303851640515E-2</v>
      </c>
      <c r="AA72" s="16">
        <f t="shared" si="117"/>
        <v>1.1271574498062699E-3</v>
      </c>
      <c r="AB72" s="17">
        <f t="shared" si="118"/>
        <v>2.8549156616698632E-2</v>
      </c>
      <c r="AC72" s="35">
        <f t="shared" si="119"/>
        <v>2.065182316876412E-2</v>
      </c>
      <c r="AD72" s="35">
        <f t="shared" si="120"/>
        <v>68.313222943735667</v>
      </c>
      <c r="AE72" s="35">
        <f t="shared" si="121"/>
        <v>0.76071030143935614</v>
      </c>
      <c r="AF72" s="35">
        <f t="shared" si="122"/>
        <v>4.1303646337528241E-2</v>
      </c>
      <c r="AG72" s="35">
        <f t="shared" si="123"/>
        <v>68.313222943735667</v>
      </c>
      <c r="AH72" s="35">
        <f t="shared" si="124"/>
        <v>13.100584110097518</v>
      </c>
      <c r="AI72" s="35">
        <f t="shared" si="125"/>
        <v>18.586192946166811</v>
      </c>
      <c r="AJ72" s="35">
        <f t="shared" si="126"/>
        <v>52.742804418034652</v>
      </c>
      <c r="AK72" s="35">
        <f t="shared" si="127"/>
        <v>68.313222943735667</v>
      </c>
      <c r="AM72" s="1">
        <f t="shared" si="82"/>
        <v>83.908645739370684</v>
      </c>
      <c r="AN72" s="1">
        <f t="shared" si="83"/>
        <v>79.148366055016311</v>
      </c>
      <c r="AO72" s="1">
        <f t="shared" si="84"/>
        <v>66.344408660030339</v>
      </c>
      <c r="AP72" s="1">
        <f t="shared" si="85"/>
        <v>73.10159062666861</v>
      </c>
      <c r="AQ72" s="1">
        <f t="shared" si="86"/>
        <v>61.634577941868741</v>
      </c>
      <c r="AR72" s="1">
        <f t="shared" si="87"/>
        <v>58.056060070185502</v>
      </c>
      <c r="AS72" s="1">
        <f t="shared" si="108"/>
        <v>4.3125</v>
      </c>
      <c r="AT72" s="1">
        <f t="shared" si="109"/>
        <v>40.666666666666664</v>
      </c>
      <c r="AU72" s="1">
        <f t="shared" si="110"/>
        <v>2.6325136612021858</v>
      </c>
    </row>
    <row r="73" spans="1:47" x14ac:dyDescent="0.3">
      <c r="A73" s="4" t="s">
        <v>564</v>
      </c>
      <c r="B73" s="14" t="s">
        <v>568</v>
      </c>
      <c r="C73" s="15" t="s">
        <v>567</v>
      </c>
      <c r="D73" s="16" t="s">
        <v>11</v>
      </c>
      <c r="E73" s="16" t="s">
        <v>584</v>
      </c>
      <c r="F73" s="17">
        <v>58.43</v>
      </c>
      <c r="G73" s="17">
        <v>0.4</v>
      </c>
      <c r="H73" s="17">
        <v>19.98</v>
      </c>
      <c r="I73" s="16">
        <v>2.16</v>
      </c>
      <c r="J73" s="17">
        <v>8.4000000000000005E-2</v>
      </c>
      <c r="K73" s="16">
        <v>2.1</v>
      </c>
      <c r="L73" s="17">
        <v>2.37</v>
      </c>
      <c r="M73" s="16">
        <v>0.81</v>
      </c>
      <c r="N73" s="16">
        <v>6.51</v>
      </c>
      <c r="O73" s="17">
        <v>8.8999999999999996E-2</v>
      </c>
      <c r="P73" s="16">
        <v>0.9</v>
      </c>
      <c r="Q73" s="16">
        <v>99.6</v>
      </c>
      <c r="R73" s="16">
        <f t="shared" si="88"/>
        <v>3.2054528045360602</v>
      </c>
      <c r="S73" s="16">
        <f t="shared" si="89"/>
        <v>1.1314021114911004</v>
      </c>
      <c r="T73" s="16">
        <f t="shared" si="90"/>
        <v>-1.0736109864626924</v>
      </c>
      <c r="U73" s="16">
        <f t="shared" si="111"/>
        <v>1.3526207026113094E-2</v>
      </c>
      <c r="V73" s="16">
        <f t="shared" si="112"/>
        <v>5.210349242266353E-2</v>
      </c>
      <c r="W73" s="16">
        <f t="shared" si="113"/>
        <v>0.19595919968615144</v>
      </c>
      <c r="X73" s="17">
        <f t="shared" si="114"/>
        <v>1.3068731848983545E-2</v>
      </c>
      <c r="Y73" s="16">
        <f t="shared" si="115"/>
        <v>6.9108280254777069E-2</v>
      </c>
      <c r="Z73" s="16">
        <f t="shared" si="116"/>
        <v>4.2261055634807421E-2</v>
      </c>
      <c r="AA73" s="16">
        <f t="shared" si="117"/>
        <v>6.2698133145473755E-4</v>
      </c>
      <c r="AB73" s="16">
        <f t="shared" si="118"/>
        <v>4.2072961235370999E-2</v>
      </c>
      <c r="AC73" s="35">
        <f t="shared" si="119"/>
        <v>1.3068731848983545E-2</v>
      </c>
      <c r="AD73" s="35">
        <f t="shared" si="120"/>
        <v>67.292538800147483</v>
      </c>
      <c r="AE73" s="35">
        <f t="shared" si="121"/>
        <v>0.9699354125336167</v>
      </c>
      <c r="AF73" s="35">
        <f t="shared" si="122"/>
        <v>2.613746369796709E-2</v>
      </c>
      <c r="AG73" s="35">
        <f t="shared" si="123"/>
        <v>67.292538800147483</v>
      </c>
      <c r="AH73" s="35">
        <f t="shared" si="124"/>
        <v>8.9756249915792861</v>
      </c>
      <c r="AI73" s="35">
        <f t="shared" si="125"/>
        <v>23.731836208273226</v>
      </c>
      <c r="AJ73" s="35">
        <f t="shared" si="126"/>
        <v>57.378105608346971</v>
      </c>
      <c r="AK73" s="35">
        <f t="shared" si="127"/>
        <v>67.292538800147483</v>
      </c>
      <c r="AM73" s="1">
        <f t="shared" si="82"/>
        <v>88.231491955031274</v>
      </c>
      <c r="AN73" s="1">
        <f t="shared" si="83"/>
        <v>82.915393206117088</v>
      </c>
      <c r="AO73" s="1">
        <f t="shared" si="84"/>
        <v>70.410709603232831</v>
      </c>
      <c r="AP73" s="1">
        <f t="shared" si="85"/>
        <v>70.454400175036412</v>
      </c>
      <c r="AQ73" s="1">
        <f t="shared" si="86"/>
        <v>58.706577618024383</v>
      </c>
      <c r="AR73" s="1">
        <f t="shared" si="87"/>
        <v>54.915968357367525</v>
      </c>
      <c r="AS73" s="1">
        <f t="shared" si="108"/>
        <v>8.0370370370370363</v>
      </c>
      <c r="AT73" s="1">
        <f t="shared" si="109"/>
        <v>49.949999999999996</v>
      </c>
      <c r="AU73" s="1">
        <f t="shared" si="110"/>
        <v>2.9244244244244242</v>
      </c>
    </row>
    <row r="74" spans="1:47" x14ac:dyDescent="0.3">
      <c r="A74" s="4" t="s">
        <v>564</v>
      </c>
      <c r="B74" s="14" t="s">
        <v>568</v>
      </c>
      <c r="C74" s="15" t="s">
        <v>567</v>
      </c>
      <c r="D74" s="16" t="s">
        <v>12</v>
      </c>
      <c r="E74" s="16" t="s">
        <v>584</v>
      </c>
      <c r="F74" s="17">
        <v>58.93</v>
      </c>
      <c r="G74" s="17">
        <v>0.63</v>
      </c>
      <c r="H74" s="17">
        <v>18.55</v>
      </c>
      <c r="I74" s="16">
        <v>6.01</v>
      </c>
      <c r="J74" s="17">
        <v>0.11</v>
      </c>
      <c r="K74" s="17">
        <v>0.9</v>
      </c>
      <c r="L74" s="16">
        <v>2.69</v>
      </c>
      <c r="M74" s="16">
        <v>3.35</v>
      </c>
      <c r="N74" s="17">
        <v>4.0199999999999996</v>
      </c>
      <c r="O74" s="17">
        <v>0.1</v>
      </c>
      <c r="P74" s="16">
        <v>0.2</v>
      </c>
      <c r="Q74" s="16">
        <v>99.9</v>
      </c>
      <c r="R74" s="16">
        <f t="shared" si="88"/>
        <v>1.711509443216469</v>
      </c>
      <c r="S74" s="16">
        <f t="shared" si="89"/>
        <v>1.4966424182887559</v>
      </c>
      <c r="T74" s="16">
        <f t="shared" si="90"/>
        <v>0.21941915222322741</v>
      </c>
      <c r="U74" s="16">
        <f t="shared" si="111"/>
        <v>3.7635418623583189E-2</v>
      </c>
      <c r="V74" s="16">
        <f t="shared" si="112"/>
        <v>2.2330068181141513E-2</v>
      </c>
      <c r="W74" s="16">
        <f t="shared" si="113"/>
        <v>0.18193409180070619</v>
      </c>
      <c r="X74" s="17">
        <f t="shared" si="114"/>
        <v>5.4049693449499843E-2</v>
      </c>
      <c r="Y74" s="16">
        <f t="shared" si="115"/>
        <v>4.2675159235668787E-2</v>
      </c>
      <c r="Z74" s="17">
        <f t="shared" si="116"/>
        <v>4.796718972895863E-2</v>
      </c>
      <c r="AA74" s="17">
        <f t="shared" si="117"/>
        <v>7.0447340612891875E-4</v>
      </c>
      <c r="AB74" s="17">
        <f t="shared" si="118"/>
        <v>4.7755847707119957E-2</v>
      </c>
      <c r="AC74" s="35">
        <f t="shared" si="119"/>
        <v>4.7755847707119957E-2</v>
      </c>
      <c r="AD74" s="35">
        <f t="shared" si="120"/>
        <v>55.737085497380434</v>
      </c>
      <c r="AE74" s="35">
        <f t="shared" si="121"/>
        <v>1.124899281895102</v>
      </c>
      <c r="AF74" s="35">
        <f t="shared" si="122"/>
        <v>0.1018055411566198</v>
      </c>
      <c r="AG74" s="35">
        <f t="shared" si="123"/>
        <v>55.737085497380448</v>
      </c>
      <c r="AH74" s="35">
        <f t="shared" si="124"/>
        <v>31.189009686922109</v>
      </c>
      <c r="AI74" s="35">
        <f t="shared" si="125"/>
        <v>13.073904815697457</v>
      </c>
      <c r="AJ74" s="35">
        <f t="shared" si="126"/>
        <v>40.942447564387678</v>
      </c>
      <c r="AK74" s="35">
        <f t="shared" si="127"/>
        <v>55.737085497380448</v>
      </c>
      <c r="AM74" s="1">
        <f t="shared" si="82"/>
        <v>64.120084284478082</v>
      </c>
      <c r="AN74" s="1">
        <f t="shared" si="83"/>
        <v>57.768334925133516</v>
      </c>
      <c r="AO74" s="1">
        <f t="shared" si="84"/>
        <v>74.329049147488433</v>
      </c>
      <c r="AP74" s="1">
        <f t="shared" si="85"/>
        <v>65.289162756420481</v>
      </c>
      <c r="AQ74" s="1">
        <f t="shared" si="86"/>
        <v>56.82730779993701</v>
      </c>
      <c r="AR74" s="1">
        <f t="shared" si="87"/>
        <v>47.086795493975004</v>
      </c>
      <c r="AS74" s="1">
        <f t="shared" si="108"/>
        <v>1.1999999999999997</v>
      </c>
      <c r="AT74" s="1">
        <f t="shared" si="109"/>
        <v>29.444444444444446</v>
      </c>
      <c r="AU74" s="1">
        <f t="shared" si="110"/>
        <v>3.176819407008086</v>
      </c>
    </row>
    <row r="75" spans="1:47" x14ac:dyDescent="0.3">
      <c r="A75" s="4" t="s">
        <v>564</v>
      </c>
      <c r="B75" s="14" t="s">
        <v>568</v>
      </c>
      <c r="C75" s="15" t="s">
        <v>567</v>
      </c>
      <c r="D75" s="16" t="s">
        <v>13</v>
      </c>
      <c r="E75" s="16" t="s">
        <v>585</v>
      </c>
      <c r="F75" s="16">
        <v>76.61</v>
      </c>
      <c r="G75" s="17">
        <v>0.36</v>
      </c>
      <c r="H75" s="17">
        <v>12</v>
      </c>
      <c r="I75" s="16">
        <v>0.89</v>
      </c>
      <c r="J75" s="16">
        <v>0.04</v>
      </c>
      <c r="K75" s="17">
        <v>0.37</v>
      </c>
      <c r="L75" s="16">
        <v>0.79</v>
      </c>
      <c r="M75" s="16">
        <v>2.12</v>
      </c>
      <c r="N75" s="17">
        <v>3.84</v>
      </c>
      <c r="O75" s="17">
        <v>0.04</v>
      </c>
      <c r="P75" s="16">
        <v>0</v>
      </c>
      <c r="Q75" s="17">
        <v>99.3</v>
      </c>
      <c r="R75" s="17">
        <f t="shared" si="88"/>
        <v>1.7334905611040792</v>
      </c>
      <c r="S75" s="17">
        <f t="shared" si="89"/>
        <v>2.3397246399435025</v>
      </c>
      <c r="T75" s="17">
        <f t="shared" si="90"/>
        <v>0.98713842220499104</v>
      </c>
      <c r="U75" s="17">
        <f t="shared" si="111"/>
        <v>5.5732982653891915E-3</v>
      </c>
      <c r="V75" s="17">
        <f t="shared" si="112"/>
        <v>9.1801391411359557E-3</v>
      </c>
      <c r="W75" s="17">
        <f t="shared" si="113"/>
        <v>0.11769321302471558</v>
      </c>
      <c r="X75" s="17">
        <f t="shared" si="114"/>
        <v>3.4204582123265576E-2</v>
      </c>
      <c r="Y75" s="17">
        <f t="shared" si="115"/>
        <v>4.0764331210191081E-2</v>
      </c>
      <c r="Z75" s="16">
        <f t="shared" si="116"/>
        <v>1.4087018544935806E-2</v>
      </c>
      <c r="AA75" s="16">
        <f t="shared" si="117"/>
        <v>2.8178936245156747E-4</v>
      </c>
      <c r="AB75" s="17">
        <f t="shared" si="118"/>
        <v>1.4002481736200336E-2</v>
      </c>
      <c r="AC75" s="35">
        <f t="shared" si="119"/>
        <v>1.4002481736200336E-2</v>
      </c>
      <c r="AD75" s="35">
        <f t="shared" si="120"/>
        <v>56.948896141409691</v>
      </c>
      <c r="AE75" s="35">
        <f t="shared" si="121"/>
        <v>0.88203360769084993</v>
      </c>
      <c r="AF75" s="35">
        <f t="shared" si="122"/>
        <v>4.820706385946591E-2</v>
      </c>
      <c r="AG75" s="35">
        <f t="shared" si="123"/>
        <v>56.948896141409691</v>
      </c>
      <c r="AH75" s="35">
        <f t="shared" si="124"/>
        <v>23.326230990384357</v>
      </c>
      <c r="AI75" s="35">
        <f t="shared" si="125"/>
        <v>19.724872868205964</v>
      </c>
      <c r="AJ75" s="35">
        <f t="shared" si="126"/>
        <v>48.199320938910802</v>
      </c>
      <c r="AK75" s="35">
        <f t="shared" si="127"/>
        <v>56.948896141409691</v>
      </c>
      <c r="AM75" s="1">
        <f t="shared" si="82"/>
        <v>70.942143819856142</v>
      </c>
      <c r="AN75" s="1">
        <f t="shared" si="83"/>
        <v>61.476246014029378</v>
      </c>
      <c r="AO75" s="1">
        <f t="shared" si="84"/>
        <v>55.177310461030892</v>
      </c>
      <c r="AP75" s="1">
        <f t="shared" si="85"/>
        <v>61.08788231990949</v>
      </c>
      <c r="AQ75" s="1">
        <f t="shared" si="86"/>
        <v>55.671393454516341</v>
      </c>
      <c r="AR75" s="1">
        <f t="shared" si="87"/>
        <v>53.154300390678145</v>
      </c>
      <c r="AS75" s="1">
        <f t="shared" si="108"/>
        <v>1.811320754716981</v>
      </c>
      <c r="AT75" s="1">
        <f t="shared" si="109"/>
        <v>33.333333333333336</v>
      </c>
      <c r="AU75" s="1">
        <f t="shared" si="110"/>
        <v>6.3841666666666663</v>
      </c>
    </row>
    <row r="76" spans="1:47" x14ac:dyDescent="0.3">
      <c r="A76" s="4" t="s">
        <v>564</v>
      </c>
      <c r="B76" s="16" t="s">
        <v>568</v>
      </c>
      <c r="C76" s="15" t="s">
        <v>567</v>
      </c>
      <c r="D76" s="16" t="s">
        <v>14</v>
      </c>
      <c r="E76" s="16" t="s">
        <v>585</v>
      </c>
      <c r="F76" s="16">
        <v>55.63</v>
      </c>
      <c r="G76" s="16">
        <v>1.03</v>
      </c>
      <c r="H76" s="17">
        <v>22.39</v>
      </c>
      <c r="I76" s="17">
        <v>2.7</v>
      </c>
      <c r="J76" s="17">
        <v>5.0999999999999997E-2</v>
      </c>
      <c r="K76" s="16">
        <v>1.39</v>
      </c>
      <c r="L76" s="16">
        <v>1.98</v>
      </c>
      <c r="M76" s="16">
        <v>1.65</v>
      </c>
      <c r="N76" s="16">
        <v>7.32</v>
      </c>
      <c r="O76" s="17">
        <v>8.1000000000000003E-2</v>
      </c>
      <c r="P76" s="16">
        <v>0.1</v>
      </c>
      <c r="Q76" s="17">
        <v>99.9</v>
      </c>
      <c r="R76" s="17">
        <f t="shared" si="88"/>
        <v>2.6078391426981744</v>
      </c>
      <c r="S76" s="17">
        <f t="shared" si="89"/>
        <v>1.66130658083062</v>
      </c>
      <c r="T76" s="17">
        <f t="shared" si="90"/>
        <v>-0.1823215567939547</v>
      </c>
      <c r="U76" s="17">
        <f t="shared" si="111"/>
        <v>1.690775878264137E-2</v>
      </c>
      <c r="V76" s="17">
        <f t="shared" si="112"/>
        <v>3.4487549746429667E-2</v>
      </c>
      <c r="W76" s="17">
        <f t="shared" si="113"/>
        <v>0.21959591996861516</v>
      </c>
      <c r="X76" s="17">
        <f t="shared" si="114"/>
        <v>2.6621490803484995E-2</v>
      </c>
      <c r="Y76" s="16">
        <f t="shared" si="115"/>
        <v>7.7707006369426748E-2</v>
      </c>
      <c r="Z76" s="16">
        <f t="shared" si="116"/>
        <v>3.5306704707560629E-2</v>
      </c>
      <c r="AA76" s="16">
        <f t="shared" si="117"/>
        <v>5.7062345896442411E-4</v>
      </c>
      <c r="AB76" s="17">
        <f t="shared" si="118"/>
        <v>3.5135517669871302E-2</v>
      </c>
      <c r="AC76" s="35">
        <f t="shared" si="119"/>
        <v>2.6621490803484995E-2</v>
      </c>
      <c r="AD76" s="35">
        <f t="shared" si="120"/>
        <v>62.643983281944884</v>
      </c>
      <c r="AE76" s="35">
        <f t="shared" si="121"/>
        <v>0.86991830466087749</v>
      </c>
      <c r="AF76" s="35">
        <f t="shared" si="122"/>
        <v>5.324298160696999E-2</v>
      </c>
      <c r="AG76" s="35">
        <f t="shared" si="123"/>
        <v>62.643983281944884</v>
      </c>
      <c r="AH76" s="35">
        <f t="shared" si="124"/>
        <v>15.188590253155063</v>
      </c>
      <c r="AI76" s="35">
        <f t="shared" si="125"/>
        <v>22.167426464900053</v>
      </c>
      <c r="AJ76" s="35">
        <f t="shared" si="126"/>
        <v>53.489418105872495</v>
      </c>
      <c r="AK76" s="35">
        <f t="shared" si="127"/>
        <v>62.643983281944884</v>
      </c>
      <c r="AM76" s="1">
        <f t="shared" si="82"/>
        <v>80.485560783486747</v>
      </c>
      <c r="AN76" s="1">
        <f t="shared" si="83"/>
        <v>72.714362482505308</v>
      </c>
      <c r="AO76" s="1">
        <f t="shared" si="84"/>
        <v>85.012905641284775</v>
      </c>
      <c r="AP76" s="1">
        <f t="shared" si="85"/>
        <v>67.792333133278674</v>
      </c>
      <c r="AQ76" s="1">
        <f t="shared" si="86"/>
        <v>58.840364973246338</v>
      </c>
      <c r="AR76" s="1">
        <f t="shared" si="87"/>
        <v>54.633839717896826</v>
      </c>
      <c r="AS76" s="1">
        <f t="shared" si="108"/>
        <v>4.4363636363636365</v>
      </c>
      <c r="AT76" s="1">
        <f t="shared" si="109"/>
        <v>21.737864077669904</v>
      </c>
      <c r="AU76" s="1">
        <f t="shared" si="110"/>
        <v>2.4845913354175972</v>
      </c>
    </row>
    <row r="77" spans="1:47" x14ac:dyDescent="0.3">
      <c r="A77" s="4" t="s">
        <v>564</v>
      </c>
      <c r="B77" s="14" t="s">
        <v>568</v>
      </c>
      <c r="C77" s="15" t="s">
        <v>567</v>
      </c>
      <c r="D77" s="16" t="s">
        <v>15</v>
      </c>
      <c r="E77" s="16" t="s">
        <v>592</v>
      </c>
      <c r="F77" s="16">
        <v>79.73</v>
      </c>
      <c r="G77" s="17">
        <v>0.39</v>
      </c>
      <c r="H77" s="16">
        <v>8.64</v>
      </c>
      <c r="I77" s="16">
        <v>1.39</v>
      </c>
      <c r="J77" s="17">
        <v>2.3E-2</v>
      </c>
      <c r="K77" s="16">
        <v>1.1200000000000001</v>
      </c>
      <c r="L77" s="16">
        <v>1.1499999999999999</v>
      </c>
      <c r="M77" s="17">
        <v>2.08</v>
      </c>
      <c r="N77" s="17">
        <v>2.4900000000000002</v>
      </c>
      <c r="O77" s="17">
        <v>2.1999999999999999E-2</v>
      </c>
      <c r="P77" s="16">
        <v>0.1</v>
      </c>
      <c r="Q77" s="17">
        <v>99.5</v>
      </c>
      <c r="R77" s="17">
        <f t="shared" si="88"/>
        <v>1.4240346891027378</v>
      </c>
      <c r="S77" s="17">
        <f t="shared" si="89"/>
        <v>0.798954025169613</v>
      </c>
      <c r="T77" s="17">
        <f t="shared" si="90"/>
        <v>0.59260595133806804</v>
      </c>
      <c r="U77" s="17">
        <f t="shared" si="111"/>
        <v>8.7043647066190732E-3</v>
      </c>
      <c r="V77" s="17">
        <f t="shared" si="112"/>
        <v>2.7788529292087218E-2</v>
      </c>
      <c r="W77" s="17">
        <f t="shared" si="113"/>
        <v>8.473911337779523E-2</v>
      </c>
      <c r="X77" s="17">
        <f t="shared" si="114"/>
        <v>3.3559212649241693E-2</v>
      </c>
      <c r="Y77" s="17">
        <f t="shared" si="115"/>
        <v>2.6433121019108281E-2</v>
      </c>
      <c r="Z77" s="16">
        <f t="shared" si="116"/>
        <v>2.0506419400855919E-2</v>
      </c>
      <c r="AA77" s="16">
        <f t="shared" si="117"/>
        <v>1.5498414934836209E-4</v>
      </c>
      <c r="AB77" s="16">
        <f t="shared" si="118"/>
        <v>2.0459924156051412E-2</v>
      </c>
      <c r="AC77" s="35">
        <f t="shared" si="119"/>
        <v>2.0459924156051412E-2</v>
      </c>
      <c r="AD77" s="35">
        <f t="shared" si="120"/>
        <v>51.297542214885624</v>
      </c>
      <c r="AE77" s="35">
        <f t="shared" si="121"/>
        <v>1.3806097610005001</v>
      </c>
      <c r="AF77" s="35">
        <f t="shared" si="122"/>
        <v>5.4019136805293105E-2</v>
      </c>
      <c r="AG77" s="35">
        <f t="shared" si="123"/>
        <v>51.297542214885624</v>
      </c>
      <c r="AH77" s="35">
        <f t="shared" si="124"/>
        <v>32.700943404103654</v>
      </c>
      <c r="AI77" s="35">
        <f t="shared" si="125"/>
        <v>16.001514381010711</v>
      </c>
      <c r="AJ77" s="35">
        <f t="shared" si="126"/>
        <v>41.650285488453534</v>
      </c>
      <c r="AK77" s="35">
        <f t="shared" si="127"/>
        <v>51.297542214885624</v>
      </c>
      <c r="AM77" s="1">
        <f t="shared" si="82"/>
        <v>61.069603620674016</v>
      </c>
      <c r="AN77" s="1">
        <f t="shared" si="83"/>
        <v>51.908235309988207</v>
      </c>
      <c r="AO77" s="1">
        <f t="shared" si="84"/>
        <v>46.333650431505262</v>
      </c>
      <c r="AP77" s="1">
        <f t="shared" si="85"/>
        <v>58.549206207257484</v>
      </c>
      <c r="AQ77" s="1">
        <f t="shared" si="86"/>
        <v>46.331565822119465</v>
      </c>
      <c r="AR77" s="1">
        <f t="shared" si="87"/>
        <v>42.015728541532191</v>
      </c>
      <c r="AS77" s="1">
        <f t="shared" si="108"/>
        <v>1.1971153846153846</v>
      </c>
      <c r="AT77" s="1">
        <f t="shared" si="109"/>
        <v>22.153846153846153</v>
      </c>
      <c r="AU77" s="1">
        <f t="shared" si="110"/>
        <v>9.2280092592592595</v>
      </c>
    </row>
    <row r="78" spans="1:47" s="23" customFormat="1" ht="12.9" thickBot="1" x14ac:dyDescent="0.35">
      <c r="A78" s="11" t="s">
        <v>564</v>
      </c>
      <c r="B78" s="19" t="s">
        <v>568</v>
      </c>
      <c r="C78" s="20" t="s">
        <v>567</v>
      </c>
      <c r="D78" s="21" t="s">
        <v>16</v>
      </c>
      <c r="E78" s="21" t="s">
        <v>587</v>
      </c>
      <c r="F78" s="22">
        <v>54.05</v>
      </c>
      <c r="G78" s="21">
        <v>1.22</v>
      </c>
      <c r="H78" s="22">
        <v>24.24</v>
      </c>
      <c r="I78" s="21">
        <v>1.94</v>
      </c>
      <c r="J78" s="22">
        <v>3.5000000000000003E-2</v>
      </c>
      <c r="K78" s="21">
        <v>1.62</v>
      </c>
      <c r="L78" s="21">
        <v>1.64</v>
      </c>
      <c r="M78" s="21">
        <v>1.7</v>
      </c>
      <c r="N78" s="21">
        <v>7.92</v>
      </c>
      <c r="O78" s="22">
        <v>2.1999999999999999E-2</v>
      </c>
      <c r="P78" s="21">
        <v>0.1</v>
      </c>
      <c r="Q78" s="22">
        <v>99.5</v>
      </c>
      <c r="R78" s="22">
        <f t="shared" si="88"/>
        <v>2.6573759101389434</v>
      </c>
      <c r="S78" s="22">
        <f t="shared" si="89"/>
        <v>1.5869650565820417</v>
      </c>
      <c r="T78" s="22">
        <f t="shared" si="90"/>
        <v>3.593200922606337E-2</v>
      </c>
      <c r="U78" s="22">
        <f t="shared" si="111"/>
        <v>1.2148537791971946E-2</v>
      </c>
      <c r="V78" s="22">
        <f t="shared" si="112"/>
        <v>4.0194122726054722E-2</v>
      </c>
      <c r="W78" s="22">
        <f t="shared" si="113"/>
        <v>0.23774029030992547</v>
      </c>
      <c r="X78" s="22">
        <f t="shared" si="114"/>
        <v>2.7428202646014845E-2</v>
      </c>
      <c r="Y78" s="21">
        <f t="shared" si="115"/>
        <v>8.4076433121019103E-2</v>
      </c>
      <c r="Z78" s="22">
        <f t="shared" si="116"/>
        <v>2.9243937232524962E-2</v>
      </c>
      <c r="AA78" s="21">
        <f t="shared" si="117"/>
        <v>1.5498414934836209E-4</v>
      </c>
      <c r="AB78" s="22">
        <f t="shared" si="118"/>
        <v>2.9197441987720455E-2</v>
      </c>
      <c r="AC78" s="51">
        <f t="shared" si="119"/>
        <v>2.7428202646014845E-2</v>
      </c>
      <c r="AD78" s="51">
        <f t="shared" si="120"/>
        <v>63.115808424118434</v>
      </c>
      <c r="AE78" s="51">
        <f t="shared" si="121"/>
        <v>0.8121939838883262</v>
      </c>
      <c r="AF78" s="51">
        <f t="shared" si="122"/>
        <v>5.4856405292029689E-2</v>
      </c>
      <c r="AG78" s="51">
        <f t="shared" si="123"/>
        <v>63.115808424118434</v>
      </c>
      <c r="AH78" s="51">
        <f t="shared" si="124"/>
        <v>14.563397574445522</v>
      </c>
      <c r="AI78" s="51">
        <f t="shared" si="125"/>
        <v>22.320794001436042</v>
      </c>
      <c r="AJ78" s="51">
        <f t="shared" si="126"/>
        <v>53.878698213495262</v>
      </c>
      <c r="AK78" s="51">
        <f t="shared" si="127"/>
        <v>63.115808424118434</v>
      </c>
      <c r="AM78" s="23">
        <f t="shared" si="82"/>
        <v>81.251871221862444</v>
      </c>
      <c r="AN78" s="23">
        <f t="shared" si="83"/>
        <v>73.692530097862829</v>
      </c>
      <c r="AO78" s="23">
        <f t="shared" si="84"/>
        <v>91.318733451625619</v>
      </c>
      <c r="AP78" s="23">
        <f t="shared" si="85"/>
        <v>68.072654048390419</v>
      </c>
      <c r="AQ78" s="23">
        <f t="shared" si="86"/>
        <v>58.247000312970201</v>
      </c>
      <c r="AR78" s="23">
        <f t="shared" si="87"/>
        <v>55.415277542704629</v>
      </c>
      <c r="AS78" s="23">
        <f t="shared" si="108"/>
        <v>4.658823529411765</v>
      </c>
      <c r="AT78" s="23">
        <f t="shared" si="109"/>
        <v>19.868852459016392</v>
      </c>
      <c r="AU78" s="23">
        <f t="shared" si="110"/>
        <v>2.2297854785478548</v>
      </c>
    </row>
    <row r="79" spans="1:47" s="2" customFormat="1" x14ac:dyDescent="0.3">
      <c r="B79" s="2" t="s">
        <v>654</v>
      </c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</row>
    <row r="80" spans="1:47" x14ac:dyDescent="0.3">
      <c r="A80" s="4" t="s">
        <v>560</v>
      </c>
      <c r="B80" s="1" t="s">
        <v>655</v>
      </c>
      <c r="C80" s="15" t="s">
        <v>566</v>
      </c>
      <c r="D80" s="16" t="s">
        <v>73</v>
      </c>
      <c r="E80" s="1" t="s">
        <v>656</v>
      </c>
      <c r="F80" s="16">
        <v>65.599999999999994</v>
      </c>
      <c r="G80" s="16">
        <v>0.12</v>
      </c>
      <c r="H80" s="16">
        <v>13.93</v>
      </c>
      <c r="I80" s="16">
        <v>1.18</v>
      </c>
      <c r="J80" s="16">
        <v>0.14099999999999999</v>
      </c>
      <c r="K80" s="16">
        <v>2.0099999999999998</v>
      </c>
      <c r="L80" s="16">
        <v>3.25</v>
      </c>
      <c r="M80" s="16">
        <v>0.435</v>
      </c>
      <c r="N80" s="16">
        <v>4.68</v>
      </c>
      <c r="O80" s="16">
        <v>0.126</v>
      </c>
      <c r="P80" s="16">
        <v>4.8099999999999996</v>
      </c>
      <c r="Q80" s="16">
        <f t="shared" ref="Q80:Q93" si="128">SUM(F80:P80)</f>
        <v>96.282000000000039</v>
      </c>
      <c r="R80" s="16">
        <f t="shared" ref="R80:R93" si="129">LN(H80/M80)</f>
        <v>3.4664540356851674</v>
      </c>
      <c r="S80" s="16">
        <f t="shared" ref="S80:S93" si="130">LN(N80/K80)</f>
        <v>0.84516338785857104</v>
      </c>
      <c r="T80" s="16">
        <f t="shared" ref="T80:T93" si="131">LN(M80/L80)</f>
        <v>-2.011064244235099</v>
      </c>
      <c r="U80" s="17">
        <f t="shared" ref="U80:U93" si="132">I80/159.69</f>
        <v>7.3893168013025234E-3</v>
      </c>
      <c r="V80" s="17">
        <f t="shared" ref="V80:V93" si="133">K80/40.3044</f>
        <v>4.9870485604549375E-2</v>
      </c>
      <c r="W80" s="17">
        <f t="shared" ref="W80:W93" si="134">H80/101.96</f>
        <v>0.13662220478619067</v>
      </c>
      <c r="X80" s="17">
        <f t="shared" ref="X80:X93" si="135">M80/61.98</f>
        <v>7.0183930300096809E-3</v>
      </c>
      <c r="Y80" s="16">
        <f t="shared" ref="Y80:Y93" si="136">N80/94.2</f>
        <v>4.9681528662420378E-2</v>
      </c>
      <c r="Z80" s="17">
        <f t="shared" ref="Z80:Z93" si="137">L80/56.08</f>
        <v>5.7952924393723251E-2</v>
      </c>
      <c r="AA80" s="16">
        <f t="shared" ref="AA80:AA93" si="138">O80/141.95</f>
        <v>8.8763649172243753E-4</v>
      </c>
      <c r="AB80" s="17">
        <f t="shared" ref="AB80:AB93" si="139">Z80-3/10*AA80</f>
        <v>5.7686633446206517E-2</v>
      </c>
      <c r="AC80" s="35">
        <f t="shared" ref="AC80:AC93" si="140">IF(AB80&gt;X80,X80,AB80)</f>
        <v>7.0183930300096809E-3</v>
      </c>
      <c r="AD80" s="35">
        <f t="shared" ref="AD80:AD93" si="141">W80/(W80+AC80+Y80+X80)*100</f>
        <v>68.194993764257049</v>
      </c>
      <c r="AE80" s="35">
        <f t="shared" ref="AE80:AE93" si="142">(U80+V80+X80+Y80+Z80)/W80</f>
        <v>1.2583067939874266</v>
      </c>
      <c r="AF80" s="35">
        <f t="shared" ref="AF80:AF93" si="143">AC80+X80</f>
        <v>1.4036786060019362E-2</v>
      </c>
      <c r="AG80" s="35">
        <f t="shared" ref="AG80:AG93" si="144">W80/(W80+Y80+AF80)*100</f>
        <v>68.194993764257035</v>
      </c>
      <c r="AH80" s="35">
        <f t="shared" ref="AH80:AH93" si="145">AF80/(W80+Y80+AF80)*100</f>
        <v>7.0064638418863012</v>
      </c>
      <c r="AI80" s="35">
        <f t="shared" ref="AI80:AI93" si="146">Y80/(W80+Y80+AF80)*100</f>
        <v>24.798542393856657</v>
      </c>
      <c r="AJ80" s="35">
        <f t="shared" ref="AJ80:AJ93" si="147">AI80/(AH80+AI80)*(100-AG80)+AG80/2</f>
        <v>58.896039275985174</v>
      </c>
      <c r="AK80" s="35">
        <f t="shared" ref="AK80:AK93" si="148">AG80</f>
        <v>68.194993764257035</v>
      </c>
      <c r="AM80" s="1">
        <f t="shared" si="82"/>
        <v>90.683074417810317</v>
      </c>
      <c r="AN80" s="1">
        <f t="shared" si="83"/>
        <v>86.09909007767402</v>
      </c>
      <c r="AO80" s="1">
        <f t="shared" si="84"/>
        <v>50.299525875686804</v>
      </c>
      <c r="AP80" s="1">
        <f t="shared" si="85"/>
        <v>70.670754183587761</v>
      </c>
      <c r="AQ80" s="1">
        <f t="shared" si="86"/>
        <v>55.905023921244123</v>
      </c>
      <c r="AR80" s="1">
        <f t="shared" si="87"/>
        <v>53.03650390295175</v>
      </c>
      <c r="AS80" s="1">
        <f t="shared" ref="AS80:AS93" si="149">N80/M80</f>
        <v>10.758620689655173</v>
      </c>
      <c r="AT80" s="1">
        <f t="shared" ref="AT80:AT93" si="150">H80/G80</f>
        <v>116.08333333333333</v>
      </c>
      <c r="AU80" s="1">
        <f t="shared" ref="AU80:AU93" si="151">F80/H80</f>
        <v>4.7092605886575729</v>
      </c>
    </row>
    <row r="81" spans="1:47" x14ac:dyDescent="0.3">
      <c r="A81" s="4" t="s">
        <v>560</v>
      </c>
      <c r="B81" s="1" t="s">
        <v>655</v>
      </c>
      <c r="C81" s="15" t="s">
        <v>566</v>
      </c>
      <c r="D81" s="16" t="s">
        <v>72</v>
      </c>
      <c r="E81" s="1" t="s">
        <v>656</v>
      </c>
      <c r="F81" s="16">
        <v>65.47</v>
      </c>
      <c r="G81" s="16">
        <v>0.69399999999999995</v>
      </c>
      <c r="H81" s="16">
        <v>13.51</v>
      </c>
      <c r="I81" s="16">
        <v>1.74</v>
      </c>
      <c r="J81" s="16">
        <v>0.13600000000000001</v>
      </c>
      <c r="K81" s="16">
        <v>2.08</v>
      </c>
      <c r="L81" s="16">
        <v>3.07</v>
      </c>
      <c r="M81" s="16">
        <v>0.747</v>
      </c>
      <c r="N81" s="16">
        <v>4.97</v>
      </c>
      <c r="O81" s="16">
        <v>0.123</v>
      </c>
      <c r="P81" s="16">
        <v>4.21</v>
      </c>
      <c r="Q81" s="16">
        <f t="shared" si="128"/>
        <v>96.749999999999986</v>
      </c>
      <c r="R81" s="16">
        <f t="shared" si="129"/>
        <v>2.8951202458214271</v>
      </c>
      <c r="S81" s="16">
        <f t="shared" si="130"/>
        <v>0.87105194639531058</v>
      </c>
      <c r="T81" s="16">
        <f t="shared" si="131"/>
        <v>-1.4133676554484256</v>
      </c>
      <c r="U81" s="17">
        <f t="shared" si="132"/>
        <v>1.0896111215479993E-2</v>
      </c>
      <c r="V81" s="17">
        <f t="shared" si="133"/>
        <v>5.1607268685304832E-2</v>
      </c>
      <c r="W81" s="17">
        <f t="shared" si="134"/>
        <v>0.13250294233032561</v>
      </c>
      <c r="X81" s="17">
        <f t="shared" si="135"/>
        <v>1.2052274927395934E-2</v>
      </c>
      <c r="Y81" s="16">
        <f t="shared" si="136"/>
        <v>5.2760084925690016E-2</v>
      </c>
      <c r="Z81" s="17">
        <f t="shared" si="137"/>
        <v>5.4743223965763192E-2</v>
      </c>
      <c r="AA81" s="16">
        <f t="shared" si="138"/>
        <v>8.6650228953856999E-4</v>
      </c>
      <c r="AB81" s="17">
        <f t="shared" si="139"/>
        <v>5.4483273278901623E-2</v>
      </c>
      <c r="AC81" s="35">
        <f t="shared" si="140"/>
        <v>1.2052274927395934E-2</v>
      </c>
      <c r="AD81" s="35">
        <f t="shared" si="141"/>
        <v>63.287231078859271</v>
      </c>
      <c r="AE81" s="35">
        <f t="shared" si="142"/>
        <v>1.3739994034680889</v>
      </c>
      <c r="AF81" s="35">
        <f t="shared" si="143"/>
        <v>2.4104549854791869E-2</v>
      </c>
      <c r="AG81" s="35">
        <f t="shared" si="144"/>
        <v>63.287231078859271</v>
      </c>
      <c r="AH81" s="35">
        <f t="shared" si="145"/>
        <v>11.513028993039628</v>
      </c>
      <c r="AI81" s="35">
        <f t="shared" si="146"/>
        <v>25.199739928101099</v>
      </c>
      <c r="AJ81" s="35">
        <f t="shared" si="147"/>
        <v>56.843355467530735</v>
      </c>
      <c r="AK81" s="35">
        <f t="shared" si="148"/>
        <v>63.287231078859271</v>
      </c>
      <c r="AM81" s="1">
        <f t="shared" si="82"/>
        <v>84.608303524649287</v>
      </c>
      <c r="AN81" s="1">
        <f t="shared" si="83"/>
        <v>76.788491411658597</v>
      </c>
      <c r="AO81" s="1">
        <f t="shared" si="84"/>
        <v>56.550976710868696</v>
      </c>
      <c r="AP81" s="1">
        <f t="shared" si="85"/>
        <v>67.152897349623416</v>
      </c>
      <c r="AQ81" s="1">
        <f t="shared" si="86"/>
        <v>52.745263827386758</v>
      </c>
      <c r="AR81" s="1">
        <f t="shared" si="87"/>
        <v>48.737439183206249</v>
      </c>
      <c r="AS81" s="1">
        <f t="shared" si="149"/>
        <v>6.6532797858099064</v>
      </c>
      <c r="AT81" s="1">
        <f t="shared" si="150"/>
        <v>19.466858789625363</v>
      </c>
      <c r="AU81" s="1">
        <f t="shared" si="151"/>
        <v>4.8460399703923018</v>
      </c>
    </row>
    <row r="82" spans="1:47" x14ac:dyDescent="0.3">
      <c r="A82" s="4" t="s">
        <v>560</v>
      </c>
      <c r="B82" s="1" t="s">
        <v>655</v>
      </c>
      <c r="C82" s="15" t="s">
        <v>566</v>
      </c>
      <c r="D82" s="16" t="s">
        <v>71</v>
      </c>
      <c r="E82" s="1" t="s">
        <v>656</v>
      </c>
      <c r="F82" s="16">
        <v>67.02</v>
      </c>
      <c r="G82" s="16">
        <v>0.498</v>
      </c>
      <c r="H82" s="16">
        <v>12.98</v>
      </c>
      <c r="I82" s="16">
        <v>1.38</v>
      </c>
      <c r="J82" s="16">
        <v>0.15</v>
      </c>
      <c r="K82" s="16">
        <v>1.92</v>
      </c>
      <c r="L82" s="16">
        <v>2.63</v>
      </c>
      <c r="M82" s="16">
        <v>0.82099999999999995</v>
      </c>
      <c r="N82" s="16">
        <v>4.3899999999999997</v>
      </c>
      <c r="O82" s="16">
        <v>0.18</v>
      </c>
      <c r="P82" s="16">
        <v>3.74</v>
      </c>
      <c r="Q82" s="16">
        <f t="shared" si="128"/>
        <v>95.709000000000003</v>
      </c>
      <c r="R82" s="16">
        <f t="shared" si="129"/>
        <v>2.760641880805653</v>
      </c>
      <c r="S82" s="16">
        <f t="shared" si="130"/>
        <v>0.82700404104738967</v>
      </c>
      <c r="T82" s="16">
        <f t="shared" si="131"/>
        <v>-1.1642160157193822</v>
      </c>
      <c r="U82" s="17">
        <f t="shared" si="132"/>
        <v>8.6417433777944766E-3</v>
      </c>
      <c r="V82" s="17">
        <f t="shared" si="133"/>
        <v>4.7637478786435226E-2</v>
      </c>
      <c r="W82" s="17">
        <f t="shared" si="134"/>
        <v>0.12730482542173402</v>
      </c>
      <c r="X82" s="17">
        <f t="shared" si="135"/>
        <v>1.324620845434011E-2</v>
      </c>
      <c r="Y82" s="16">
        <f t="shared" si="136"/>
        <v>4.660297239915074E-2</v>
      </c>
      <c r="Z82" s="17">
        <f t="shared" si="137"/>
        <v>4.6897289586305277E-2</v>
      </c>
      <c r="AA82" s="16">
        <f t="shared" si="138"/>
        <v>1.2680521310320537E-3</v>
      </c>
      <c r="AB82" s="17">
        <f t="shared" si="139"/>
        <v>4.6516873946995663E-2</v>
      </c>
      <c r="AC82" s="35">
        <f t="shared" si="140"/>
        <v>1.324620845434011E-2</v>
      </c>
      <c r="AD82" s="35">
        <f t="shared" si="141"/>
        <v>63.525293919234905</v>
      </c>
      <c r="AE82" s="35">
        <f t="shared" si="142"/>
        <v>1.2805931909018855</v>
      </c>
      <c r="AF82" s="35">
        <f t="shared" si="143"/>
        <v>2.6492416908680219E-2</v>
      </c>
      <c r="AG82" s="35">
        <f t="shared" si="144"/>
        <v>63.52529391923489</v>
      </c>
      <c r="AH82" s="35">
        <f t="shared" si="145"/>
        <v>13.219754751476223</v>
      </c>
      <c r="AI82" s="35">
        <f t="shared" si="146"/>
        <v>23.254951329288879</v>
      </c>
      <c r="AJ82" s="35">
        <f t="shared" si="147"/>
        <v>55.017598288906328</v>
      </c>
      <c r="AK82" s="35">
        <f t="shared" si="148"/>
        <v>63.52529391923489</v>
      </c>
      <c r="AM82" s="1">
        <f t="shared" si="82"/>
        <v>82.774452579738366</v>
      </c>
      <c r="AN82" s="1">
        <f t="shared" si="83"/>
        <v>75.285603488257337</v>
      </c>
      <c r="AO82" s="1">
        <f t="shared" si="84"/>
        <v>52.037008585199196</v>
      </c>
      <c r="AP82" s="1">
        <f t="shared" si="85"/>
        <v>68.021426821353828</v>
      </c>
      <c r="AQ82" s="1">
        <f t="shared" si="86"/>
        <v>52.963560480218206</v>
      </c>
      <c r="AR82" s="1">
        <f t="shared" si="87"/>
        <v>49.596814985381343</v>
      </c>
      <c r="AS82" s="1">
        <f t="shared" si="149"/>
        <v>5.3471376370280144</v>
      </c>
      <c r="AT82" s="1">
        <f t="shared" si="150"/>
        <v>26.064257028112451</v>
      </c>
      <c r="AU82" s="1">
        <f t="shared" si="151"/>
        <v>5.1633281972265017</v>
      </c>
    </row>
    <row r="83" spans="1:47" x14ac:dyDescent="0.3">
      <c r="A83" s="4" t="s">
        <v>560</v>
      </c>
      <c r="B83" s="1" t="s">
        <v>655</v>
      </c>
      <c r="C83" s="15" t="s">
        <v>566</v>
      </c>
      <c r="D83" s="16" t="s">
        <v>70</v>
      </c>
      <c r="E83" s="1" t="s">
        <v>656</v>
      </c>
      <c r="F83" s="16">
        <v>65.45</v>
      </c>
      <c r="G83" s="16">
        <v>0.63600000000000001</v>
      </c>
      <c r="H83" s="16">
        <v>14.08</v>
      </c>
      <c r="I83" s="16">
        <v>1.2</v>
      </c>
      <c r="J83" s="16">
        <v>0.14799999999999999</v>
      </c>
      <c r="K83" s="16">
        <v>2.08</v>
      </c>
      <c r="L83" s="16">
        <v>2.52</v>
      </c>
      <c r="M83" s="16">
        <v>1.04</v>
      </c>
      <c r="N83" s="16">
        <v>4.74</v>
      </c>
      <c r="O83" s="16">
        <v>0.14000000000000001</v>
      </c>
      <c r="P83" s="16">
        <v>3.78</v>
      </c>
      <c r="Q83" s="16">
        <f t="shared" si="128"/>
        <v>95.813999999999993</v>
      </c>
      <c r="R83" s="16">
        <f t="shared" si="129"/>
        <v>2.6055346375766151</v>
      </c>
      <c r="S83" s="16">
        <f t="shared" si="130"/>
        <v>0.82366924199375846</v>
      </c>
      <c r="T83" s="16">
        <f t="shared" si="131"/>
        <v>-0.88503818837005055</v>
      </c>
      <c r="U83" s="17">
        <f t="shared" si="132"/>
        <v>7.5145594589517192E-3</v>
      </c>
      <c r="V83" s="17">
        <f t="shared" si="133"/>
        <v>5.1607268685304832E-2</v>
      </c>
      <c r="W83" s="17">
        <f t="shared" si="134"/>
        <v>0.13809336994899962</v>
      </c>
      <c r="X83" s="17">
        <f t="shared" si="135"/>
        <v>1.6779606324620847E-2</v>
      </c>
      <c r="Y83" s="16">
        <f t="shared" si="136"/>
        <v>5.0318471337579621E-2</v>
      </c>
      <c r="Z83" s="17">
        <f t="shared" si="137"/>
        <v>4.49358059914408E-2</v>
      </c>
      <c r="AA83" s="16">
        <f t="shared" si="138"/>
        <v>9.8626276858048627E-4</v>
      </c>
      <c r="AB83" s="17">
        <f t="shared" si="139"/>
        <v>4.4639927160866656E-2</v>
      </c>
      <c r="AC83" s="35">
        <f t="shared" si="140"/>
        <v>1.6779606324620847E-2</v>
      </c>
      <c r="AD83" s="35">
        <f t="shared" si="141"/>
        <v>62.212332419220274</v>
      </c>
      <c r="AE83" s="35">
        <f t="shared" si="142"/>
        <v>1.2394201970819363</v>
      </c>
      <c r="AF83" s="35">
        <f t="shared" si="143"/>
        <v>3.3559212649241693E-2</v>
      </c>
      <c r="AG83" s="35">
        <f t="shared" si="144"/>
        <v>62.21233241922026</v>
      </c>
      <c r="AH83" s="35">
        <f t="shared" si="145"/>
        <v>15.118733751178546</v>
      </c>
      <c r="AI83" s="35">
        <f t="shared" si="146"/>
        <v>22.668933829601194</v>
      </c>
      <c r="AJ83" s="35">
        <f t="shared" si="147"/>
        <v>53.775100039211324</v>
      </c>
      <c r="AK83" s="35">
        <f t="shared" si="148"/>
        <v>62.21233241922026</v>
      </c>
      <c r="AM83" s="1">
        <f t="shared" si="82"/>
        <v>80.449340090741231</v>
      </c>
      <c r="AN83" s="1">
        <f t="shared" si="83"/>
        <v>72.341485588379555</v>
      </c>
      <c r="AO83" s="1">
        <f t="shared" si="84"/>
        <v>57.974351124112452</v>
      </c>
      <c r="AP83" s="1">
        <f t="shared" si="85"/>
        <v>67.299768853261895</v>
      </c>
      <c r="AQ83" s="1">
        <f t="shared" si="86"/>
        <v>51.800646224286361</v>
      </c>
      <c r="AR83" s="1">
        <f t="shared" si="87"/>
        <v>49.127309424242107</v>
      </c>
      <c r="AS83" s="1">
        <f t="shared" si="149"/>
        <v>4.5576923076923075</v>
      </c>
      <c r="AT83" s="1">
        <f t="shared" si="150"/>
        <v>22.138364779874212</v>
      </c>
      <c r="AU83" s="1">
        <f t="shared" si="151"/>
        <v>4.6484375</v>
      </c>
    </row>
    <row r="84" spans="1:47" x14ac:dyDescent="0.3">
      <c r="A84" s="4" t="s">
        <v>560</v>
      </c>
      <c r="B84" s="1" t="s">
        <v>655</v>
      </c>
      <c r="C84" s="15" t="s">
        <v>566</v>
      </c>
      <c r="D84" s="16" t="s">
        <v>69</v>
      </c>
      <c r="E84" s="1" t="s">
        <v>656</v>
      </c>
      <c r="F84" s="16">
        <v>65.069999999999993</v>
      </c>
      <c r="G84" s="16">
        <v>0.67100000000000004</v>
      </c>
      <c r="H84" s="16">
        <v>14.57</v>
      </c>
      <c r="I84" s="16">
        <v>1.35</v>
      </c>
      <c r="J84" s="16">
        <v>0.153</v>
      </c>
      <c r="K84" s="16">
        <v>1.98</v>
      </c>
      <c r="L84" s="16">
        <v>2.4500000000000002</v>
      </c>
      <c r="M84" s="16">
        <v>1.05</v>
      </c>
      <c r="N84" s="16">
        <v>4.93</v>
      </c>
      <c r="O84" s="16">
        <v>0.125</v>
      </c>
      <c r="P84" s="16">
        <v>3.56</v>
      </c>
      <c r="Q84" s="16">
        <f t="shared" si="128"/>
        <v>95.90900000000002</v>
      </c>
      <c r="R84" s="16">
        <f t="shared" si="129"/>
        <v>2.6301744560376816</v>
      </c>
      <c r="S84" s="16">
        <f t="shared" si="130"/>
        <v>0.91224214334815479</v>
      </c>
      <c r="T84" s="16">
        <f t="shared" si="131"/>
        <v>-0.84729786038720367</v>
      </c>
      <c r="U84" s="17">
        <f t="shared" si="132"/>
        <v>8.4538793913206851E-3</v>
      </c>
      <c r="V84" s="17">
        <f t="shared" si="133"/>
        <v>4.912614999851133E-2</v>
      </c>
      <c r="W84" s="17">
        <f t="shared" si="134"/>
        <v>0.14289917614750883</v>
      </c>
      <c r="X84" s="17">
        <f t="shared" si="135"/>
        <v>1.6940948693126817E-2</v>
      </c>
      <c r="Y84" s="16">
        <f t="shared" si="136"/>
        <v>5.2335456475583859E-2</v>
      </c>
      <c r="Z84" s="17">
        <f t="shared" si="137"/>
        <v>4.3687589158345225E-2</v>
      </c>
      <c r="AA84" s="16">
        <f t="shared" si="138"/>
        <v>8.8059175766114835E-4</v>
      </c>
      <c r="AB84" s="17">
        <f t="shared" si="139"/>
        <v>4.3423411631046883E-2</v>
      </c>
      <c r="AC84" s="35">
        <f t="shared" si="140"/>
        <v>1.6940948693126817E-2</v>
      </c>
      <c r="AD84" s="35">
        <f t="shared" si="141"/>
        <v>62.36964925301529</v>
      </c>
      <c r="AE84" s="35">
        <f t="shared" si="142"/>
        <v>1.1934570115424772</v>
      </c>
      <c r="AF84" s="35">
        <f t="shared" si="143"/>
        <v>3.3881897386253634E-2</v>
      </c>
      <c r="AG84" s="35">
        <f t="shared" si="144"/>
        <v>62.36964925301529</v>
      </c>
      <c r="AH84" s="35">
        <f t="shared" si="145"/>
        <v>14.788063255353725</v>
      </c>
      <c r="AI84" s="35">
        <f t="shared" si="146"/>
        <v>22.842287491630984</v>
      </c>
      <c r="AJ84" s="35">
        <f t="shared" si="147"/>
        <v>54.027112118138632</v>
      </c>
      <c r="AK84" s="35">
        <f t="shared" si="148"/>
        <v>62.36964925301529</v>
      </c>
      <c r="AM84" s="1">
        <f t="shared" si="82"/>
        <v>80.83397916475333</v>
      </c>
      <c r="AN84" s="1">
        <f t="shared" si="83"/>
        <v>72.77373186199577</v>
      </c>
      <c r="AO84" s="1">
        <f t="shared" si="84"/>
        <v>59.427503929360512</v>
      </c>
      <c r="AP84" s="1">
        <f t="shared" si="85"/>
        <v>67.349491991982148</v>
      </c>
      <c r="AQ84" s="1">
        <f t="shared" si="86"/>
        <v>52.792072515978461</v>
      </c>
      <c r="AR84" s="1">
        <f t="shared" si="87"/>
        <v>49.843352304952134</v>
      </c>
      <c r="AS84" s="1">
        <f t="shared" si="149"/>
        <v>4.6952380952380945</v>
      </c>
      <c r="AT84" s="1">
        <f t="shared" si="150"/>
        <v>21.71385991058122</v>
      </c>
      <c r="AU84" s="1">
        <f t="shared" si="151"/>
        <v>4.4660260809883319</v>
      </c>
    </row>
    <row r="85" spans="1:47" x14ac:dyDescent="0.3">
      <c r="A85" s="4" t="s">
        <v>564</v>
      </c>
      <c r="B85" s="1" t="s">
        <v>655</v>
      </c>
      <c r="C85" s="15" t="s">
        <v>567</v>
      </c>
      <c r="D85" s="16" t="s">
        <v>68</v>
      </c>
      <c r="E85" s="1" t="s">
        <v>657</v>
      </c>
      <c r="F85" s="16">
        <v>53.75</v>
      </c>
      <c r="G85" s="16">
        <v>1.1299999999999999</v>
      </c>
      <c r="H85" s="16">
        <v>19.12</v>
      </c>
      <c r="I85" s="16">
        <v>8.25</v>
      </c>
      <c r="J85" s="16">
        <v>8.2000000000000003E-2</v>
      </c>
      <c r="K85" s="16">
        <v>1.54</v>
      </c>
      <c r="L85" s="16">
        <v>1.96</v>
      </c>
      <c r="M85" s="16">
        <v>0.69499999999999995</v>
      </c>
      <c r="N85" s="16">
        <v>7.5</v>
      </c>
      <c r="O85" s="16">
        <v>0.17</v>
      </c>
      <c r="P85" s="16">
        <v>3.5</v>
      </c>
      <c r="Q85" s="16">
        <f t="shared" si="128"/>
        <v>97.696999999999989</v>
      </c>
      <c r="R85" s="16">
        <f t="shared" si="129"/>
        <v>3.3145783410406002</v>
      </c>
      <c r="S85" s="16">
        <f t="shared" si="130"/>
        <v>1.5831206041167269</v>
      </c>
      <c r="T85" s="16">
        <f t="shared" si="131"/>
        <v>-1.0367879066597709</v>
      </c>
      <c r="U85" s="17">
        <f t="shared" si="132"/>
        <v>5.1662596280293072E-2</v>
      </c>
      <c r="V85" s="17">
        <f t="shared" si="133"/>
        <v>3.820922777661992E-2</v>
      </c>
      <c r="W85" s="17">
        <f t="shared" si="134"/>
        <v>0.18752451941938017</v>
      </c>
      <c r="X85" s="17">
        <f t="shared" si="135"/>
        <v>1.1213294611164892E-2</v>
      </c>
      <c r="Y85" s="16">
        <f t="shared" si="136"/>
        <v>7.9617834394904455E-2</v>
      </c>
      <c r="Z85" s="17">
        <f t="shared" si="137"/>
        <v>3.4950071326676178E-2</v>
      </c>
      <c r="AA85" s="16">
        <f t="shared" si="138"/>
        <v>1.1976047904191619E-3</v>
      </c>
      <c r="AB85" s="17">
        <f t="shared" si="139"/>
        <v>3.459078988955043E-2</v>
      </c>
      <c r="AC85" s="35">
        <f t="shared" si="140"/>
        <v>1.1213294611164892E-2</v>
      </c>
      <c r="AD85" s="35">
        <f t="shared" si="141"/>
        <v>64.759886696712755</v>
      </c>
      <c r="AE85" s="35">
        <f t="shared" si="142"/>
        <v>1.1499990777599154</v>
      </c>
      <c r="AF85" s="35">
        <f t="shared" si="143"/>
        <v>2.2426589222329783E-2</v>
      </c>
      <c r="AG85" s="35">
        <f t="shared" si="144"/>
        <v>64.759886696712755</v>
      </c>
      <c r="AH85" s="35">
        <f t="shared" si="145"/>
        <v>7.7448185524143263</v>
      </c>
      <c r="AI85" s="35">
        <f t="shared" si="146"/>
        <v>27.49529475087293</v>
      </c>
      <c r="AJ85" s="35">
        <f t="shared" si="147"/>
        <v>59.875238099229293</v>
      </c>
      <c r="AK85" s="35">
        <f t="shared" si="148"/>
        <v>64.759886696712755</v>
      </c>
      <c r="AM85" s="1">
        <f t="shared" si="82"/>
        <v>89.318184901513604</v>
      </c>
      <c r="AN85" s="1">
        <f t="shared" si="83"/>
        <v>82.792890494056266</v>
      </c>
      <c r="AO85" s="1">
        <f t="shared" si="84"/>
        <v>75.949233419713394</v>
      </c>
      <c r="AP85" s="1">
        <f t="shared" si="85"/>
        <v>67.368677618052303</v>
      </c>
      <c r="AQ85" s="1">
        <f t="shared" si="86"/>
        <v>63.036746823969139</v>
      </c>
      <c r="AR85" s="1">
        <f t="shared" si="87"/>
        <v>49.421289350587294</v>
      </c>
      <c r="AS85" s="1">
        <f t="shared" si="149"/>
        <v>10.791366906474821</v>
      </c>
      <c r="AT85" s="1">
        <f t="shared" si="150"/>
        <v>16.920353982300888</v>
      </c>
      <c r="AU85" s="1">
        <f t="shared" si="151"/>
        <v>2.8111924686192467</v>
      </c>
    </row>
    <row r="86" spans="1:47" x14ac:dyDescent="0.3">
      <c r="A86" s="4" t="s">
        <v>564</v>
      </c>
      <c r="B86" s="1" t="s">
        <v>655</v>
      </c>
      <c r="C86" s="1" t="s">
        <v>567</v>
      </c>
      <c r="D86" s="16" t="s">
        <v>67</v>
      </c>
      <c r="E86" s="1" t="s">
        <v>657</v>
      </c>
      <c r="F86" s="16">
        <v>70.650000000000006</v>
      </c>
      <c r="G86" s="16">
        <v>0.82399999999999995</v>
      </c>
      <c r="H86" s="16">
        <v>13.86</v>
      </c>
      <c r="I86" s="16">
        <v>1.73</v>
      </c>
      <c r="J86" s="16">
        <v>0.10199999999999999</v>
      </c>
      <c r="K86" s="16">
        <v>0.69699999999999995</v>
      </c>
      <c r="L86" s="16">
        <v>1.52</v>
      </c>
      <c r="M86" s="16">
        <v>1.1000000000000001</v>
      </c>
      <c r="N86" s="16">
        <v>6.2</v>
      </c>
      <c r="O86" s="16">
        <v>2.3E-2</v>
      </c>
      <c r="P86" s="16">
        <v>1.95</v>
      </c>
      <c r="Q86" s="16">
        <f t="shared" si="128"/>
        <v>98.656000000000006</v>
      </c>
      <c r="R86" s="16">
        <f t="shared" si="129"/>
        <v>2.5336968139574321</v>
      </c>
      <c r="S86" s="16">
        <f t="shared" si="130"/>
        <v>2.1855191602726594</v>
      </c>
      <c r="T86" s="16">
        <f t="shared" si="131"/>
        <v>-0.32340015505386011</v>
      </c>
      <c r="U86" s="17">
        <f t="shared" si="132"/>
        <v>1.0833489886655395E-2</v>
      </c>
      <c r="V86" s="17">
        <f t="shared" si="133"/>
        <v>1.7293397246950705E-2</v>
      </c>
      <c r="W86" s="17">
        <f t="shared" si="134"/>
        <v>0.13593566104354649</v>
      </c>
      <c r="X86" s="17">
        <f t="shared" si="135"/>
        <v>1.7747660535656667E-2</v>
      </c>
      <c r="Y86" s="16">
        <f t="shared" si="136"/>
        <v>6.5817409766454352E-2</v>
      </c>
      <c r="Z86" s="17">
        <f t="shared" si="137"/>
        <v>2.710413694721826E-2</v>
      </c>
      <c r="AA86" s="16">
        <f t="shared" si="138"/>
        <v>1.620288834096513E-4</v>
      </c>
      <c r="AB86" s="17">
        <f t="shared" si="139"/>
        <v>2.7055528282195363E-2</v>
      </c>
      <c r="AC86" s="35">
        <f t="shared" si="140"/>
        <v>1.7747660535656667E-2</v>
      </c>
      <c r="AD86" s="35">
        <f t="shared" si="141"/>
        <v>57.29676815324828</v>
      </c>
      <c r="AE86" s="35">
        <f t="shared" si="142"/>
        <v>1.0210425529065001</v>
      </c>
      <c r="AF86" s="35">
        <f t="shared" si="143"/>
        <v>3.5495321071313334E-2</v>
      </c>
      <c r="AG86" s="35">
        <f t="shared" si="144"/>
        <v>57.29676815324828</v>
      </c>
      <c r="AH86" s="35">
        <f t="shared" si="145"/>
        <v>14.961248331272238</v>
      </c>
      <c r="AI86" s="35">
        <f t="shared" si="146"/>
        <v>27.74198351547949</v>
      </c>
      <c r="AJ86" s="35">
        <f t="shared" si="147"/>
        <v>56.39036759210363</v>
      </c>
      <c r="AK86" s="35">
        <f t="shared" si="148"/>
        <v>57.29676815324828</v>
      </c>
      <c r="AM86" s="1">
        <f t="shared" si="82"/>
        <v>79.294687206813506</v>
      </c>
      <c r="AN86" s="1">
        <f t="shared" si="83"/>
        <v>66.391326150564353</v>
      </c>
      <c r="AO86" s="1">
        <f t="shared" si="84"/>
        <v>67.252316778769909</v>
      </c>
      <c r="AP86" s="1">
        <f t="shared" si="85"/>
        <v>61.929479783592434</v>
      </c>
      <c r="AQ86" s="1">
        <f t="shared" si="86"/>
        <v>55.306263445115412</v>
      </c>
      <c r="AR86" s="1">
        <f t="shared" si="87"/>
        <v>51.22393523170021</v>
      </c>
      <c r="AS86" s="1">
        <f t="shared" si="149"/>
        <v>5.6363636363636358</v>
      </c>
      <c r="AT86" s="1">
        <f t="shared" si="150"/>
        <v>16.820388349514563</v>
      </c>
      <c r="AU86" s="1">
        <f t="shared" si="151"/>
        <v>5.0974025974025983</v>
      </c>
    </row>
    <row r="87" spans="1:47" x14ac:dyDescent="0.3">
      <c r="A87" s="4" t="s">
        <v>564</v>
      </c>
      <c r="B87" s="1" t="s">
        <v>655</v>
      </c>
      <c r="C87" s="1" t="s">
        <v>567</v>
      </c>
      <c r="D87" s="16" t="s">
        <v>66</v>
      </c>
      <c r="E87" s="1" t="s">
        <v>659</v>
      </c>
      <c r="F87" s="16">
        <v>57.35</v>
      </c>
      <c r="G87" s="16">
        <v>1.24</v>
      </c>
      <c r="H87" s="16">
        <v>19.649999999999999</v>
      </c>
      <c r="I87" s="16">
        <v>4.37</v>
      </c>
      <c r="J87" s="16">
        <v>6.0999999999999999E-2</v>
      </c>
      <c r="K87" s="16">
        <v>0.94699999999999995</v>
      </c>
      <c r="L87" s="16">
        <v>1.84</v>
      </c>
      <c r="M87" s="16">
        <v>1.03</v>
      </c>
      <c r="N87" s="16">
        <v>8.3699999999999992</v>
      </c>
      <c r="O87" s="16">
        <v>0.36099999999999999</v>
      </c>
      <c r="P87" s="16">
        <v>2.81</v>
      </c>
      <c r="Q87" s="16">
        <f t="shared" si="128"/>
        <v>98.029000000000039</v>
      </c>
      <c r="R87" s="16">
        <f t="shared" si="129"/>
        <v>2.9485185360737258</v>
      </c>
      <c r="S87" s="16">
        <f t="shared" si="130"/>
        <v>2.1791100702974426</v>
      </c>
      <c r="T87" s="16">
        <f t="shared" si="131"/>
        <v>-0.58020676937934978</v>
      </c>
      <c r="U87" s="17">
        <f t="shared" si="132"/>
        <v>2.7365520696349177E-2</v>
      </c>
      <c r="V87" s="17">
        <f t="shared" si="133"/>
        <v>2.3496193963934459E-2</v>
      </c>
      <c r="W87" s="17">
        <f t="shared" si="134"/>
        <v>0.19272263632797176</v>
      </c>
      <c r="X87" s="17">
        <f t="shared" si="135"/>
        <v>1.6618263956114876E-2</v>
      </c>
      <c r="Y87" s="16">
        <f t="shared" si="136"/>
        <v>8.885350318471337E-2</v>
      </c>
      <c r="Z87" s="17">
        <f t="shared" si="137"/>
        <v>3.2810271041369472E-2</v>
      </c>
      <c r="AA87" s="16">
        <f t="shared" si="138"/>
        <v>2.5431489961253964E-3</v>
      </c>
      <c r="AB87" s="17">
        <f t="shared" si="139"/>
        <v>3.2047326342531851E-2</v>
      </c>
      <c r="AC87" s="35">
        <f t="shared" si="140"/>
        <v>1.6618263956114876E-2</v>
      </c>
      <c r="AD87" s="35">
        <f t="shared" si="141"/>
        <v>61.218196175011776</v>
      </c>
      <c r="AE87" s="35">
        <f t="shared" si="142"/>
        <v>0.98142987479996935</v>
      </c>
      <c r="AF87" s="35">
        <f t="shared" si="143"/>
        <v>3.3236527912229752E-2</v>
      </c>
      <c r="AG87" s="35">
        <f t="shared" si="144"/>
        <v>61.218196175011776</v>
      </c>
      <c r="AH87" s="35">
        <f t="shared" si="145"/>
        <v>10.557557351200586</v>
      </c>
      <c r="AI87" s="35">
        <f t="shared" si="146"/>
        <v>28.224246473787645</v>
      </c>
      <c r="AJ87" s="35">
        <f t="shared" si="147"/>
        <v>58.833344561293529</v>
      </c>
      <c r="AK87" s="35">
        <f t="shared" si="148"/>
        <v>61.218196175011776</v>
      </c>
      <c r="AM87" s="1">
        <f t="shared" si="82"/>
        <v>85.290913947221753</v>
      </c>
      <c r="AN87" s="1">
        <f t="shared" si="83"/>
        <v>75.758456903702481</v>
      </c>
      <c r="AO87" s="1">
        <f t="shared" si="84"/>
        <v>85.563679306067684</v>
      </c>
      <c r="AP87" s="1">
        <f t="shared" si="85"/>
        <v>64.629863634625949</v>
      </c>
      <c r="AQ87" s="1">
        <f t="shared" si="86"/>
        <v>60.186922520878859</v>
      </c>
      <c r="AR87" s="1">
        <f t="shared" si="87"/>
        <v>52.703346411362581</v>
      </c>
      <c r="AS87" s="1">
        <f t="shared" si="149"/>
        <v>8.1262135922330092</v>
      </c>
      <c r="AT87" s="1">
        <f t="shared" si="150"/>
        <v>15.846774193548386</v>
      </c>
      <c r="AU87" s="1">
        <f t="shared" si="151"/>
        <v>2.9185750636132317</v>
      </c>
    </row>
    <row r="88" spans="1:47" x14ac:dyDescent="0.3">
      <c r="A88" s="4" t="s">
        <v>564</v>
      </c>
      <c r="B88" s="1" t="s">
        <v>655</v>
      </c>
      <c r="C88" s="1" t="s">
        <v>567</v>
      </c>
      <c r="D88" s="16" t="s">
        <v>74</v>
      </c>
      <c r="E88" s="1" t="s">
        <v>660</v>
      </c>
      <c r="F88" s="16">
        <v>56.8</v>
      </c>
      <c r="G88" s="16">
        <v>1.1200000000000001</v>
      </c>
      <c r="H88" s="16">
        <v>19.97</v>
      </c>
      <c r="I88" s="16">
        <v>6.1</v>
      </c>
      <c r="J88" s="16">
        <v>5.8999999999999997E-2</v>
      </c>
      <c r="K88" s="16">
        <v>0.86899999999999999</v>
      </c>
      <c r="L88" s="16">
        <v>0.54</v>
      </c>
      <c r="M88" s="16">
        <v>0.95399999999999996</v>
      </c>
      <c r="N88" s="16">
        <v>8.3800000000000008</v>
      </c>
      <c r="O88" s="16">
        <v>3.1E-2</v>
      </c>
      <c r="P88" s="16">
        <v>3.03</v>
      </c>
      <c r="Q88" s="16">
        <f t="shared" si="128"/>
        <v>97.85299999999998</v>
      </c>
      <c r="R88" s="16">
        <f t="shared" si="129"/>
        <v>3.0413227549615742</v>
      </c>
      <c r="S88" s="16">
        <f t="shared" si="130"/>
        <v>2.266260068210737</v>
      </c>
      <c r="T88" s="16">
        <f t="shared" si="131"/>
        <v>0.56909453188996628</v>
      </c>
      <c r="U88" s="17">
        <f t="shared" si="132"/>
        <v>3.8199010583004567E-2</v>
      </c>
      <c r="V88" s="17">
        <f t="shared" si="133"/>
        <v>2.1560921388235527E-2</v>
      </c>
      <c r="W88" s="17">
        <f t="shared" si="134"/>
        <v>0.19586112200863084</v>
      </c>
      <c r="X88" s="17">
        <f t="shared" si="135"/>
        <v>1.5392061955469506E-2</v>
      </c>
      <c r="Y88" s="16">
        <f t="shared" si="136"/>
        <v>8.8959660297239923E-2</v>
      </c>
      <c r="Z88" s="17">
        <f t="shared" si="137"/>
        <v>9.6291012838801721E-3</v>
      </c>
      <c r="AA88" s="16">
        <f t="shared" si="138"/>
        <v>2.1838675589996479E-4</v>
      </c>
      <c r="AB88" s="17">
        <f t="shared" si="139"/>
        <v>9.5635852571101833E-3</v>
      </c>
      <c r="AC88" s="35">
        <f t="shared" si="140"/>
        <v>9.5635852571101833E-3</v>
      </c>
      <c r="AD88" s="35">
        <f t="shared" si="141"/>
        <v>63.226605817975987</v>
      </c>
      <c r="AE88" s="35">
        <f t="shared" si="142"/>
        <v>0.88706096302345094</v>
      </c>
      <c r="AF88" s="35">
        <f t="shared" si="143"/>
        <v>2.4955647212579687E-2</v>
      </c>
      <c r="AG88" s="35">
        <f t="shared" si="144"/>
        <v>63.22660581797598</v>
      </c>
      <c r="AH88" s="35">
        <f t="shared" si="145"/>
        <v>8.0560187395062339</v>
      </c>
      <c r="AI88" s="35">
        <f t="shared" si="146"/>
        <v>28.717375442517788</v>
      </c>
      <c r="AJ88" s="35">
        <f t="shared" si="147"/>
        <v>60.330678351505782</v>
      </c>
      <c r="AK88" s="35">
        <f t="shared" si="148"/>
        <v>63.22660581797598</v>
      </c>
      <c r="AM88" s="1">
        <f t="shared" si="82"/>
        <v>88.698481867751838</v>
      </c>
      <c r="AN88" s="1">
        <f t="shared" si="83"/>
        <v>81.073718803459272</v>
      </c>
      <c r="AO88" s="1">
        <f t="shared" si="84"/>
        <v>83.725076609673579</v>
      </c>
      <c r="AP88" s="1">
        <f t="shared" si="85"/>
        <v>65.240753602844009</v>
      </c>
      <c r="AQ88" s="1">
        <f t="shared" si="86"/>
        <v>63.338863771912003</v>
      </c>
      <c r="AR88" s="1">
        <f t="shared" si="87"/>
        <v>53.001853787558872</v>
      </c>
      <c r="AS88" s="1">
        <f t="shared" si="149"/>
        <v>8.784067085953879</v>
      </c>
      <c r="AT88" s="1">
        <f t="shared" si="150"/>
        <v>17.830357142857139</v>
      </c>
      <c r="AU88" s="1">
        <f t="shared" si="151"/>
        <v>2.8442663995993991</v>
      </c>
    </row>
    <row r="89" spans="1:47" x14ac:dyDescent="0.3">
      <c r="A89" s="4" t="s">
        <v>564</v>
      </c>
      <c r="B89" s="1" t="s">
        <v>655</v>
      </c>
      <c r="C89" s="1" t="s">
        <v>567</v>
      </c>
      <c r="D89" s="16" t="s">
        <v>65</v>
      </c>
      <c r="E89" s="1" t="s">
        <v>660</v>
      </c>
      <c r="F89" s="16">
        <v>63.51</v>
      </c>
      <c r="G89" s="16">
        <v>0.51</v>
      </c>
      <c r="H89" s="16">
        <v>18.14</v>
      </c>
      <c r="I89" s="16">
        <v>3.16</v>
      </c>
      <c r="J89" s="16">
        <v>4.5999999999999999E-2</v>
      </c>
      <c r="K89" s="16">
        <v>0.69299999999999995</v>
      </c>
      <c r="L89" s="16">
        <v>0.58899999999999997</v>
      </c>
      <c r="M89" s="16">
        <v>0.82299999999999995</v>
      </c>
      <c r="N89" s="16">
        <v>8.18</v>
      </c>
      <c r="O89" s="16">
        <v>0.02</v>
      </c>
      <c r="P89" s="16">
        <v>2.4700000000000002</v>
      </c>
      <c r="Q89" s="16">
        <f t="shared" si="128"/>
        <v>98.140999999999977</v>
      </c>
      <c r="R89" s="16">
        <f t="shared" si="129"/>
        <v>3.0929185229920577</v>
      </c>
      <c r="S89" s="16">
        <f t="shared" si="130"/>
        <v>2.4684174304068898</v>
      </c>
      <c r="T89" s="16">
        <f t="shared" si="131"/>
        <v>0.33453001702548307</v>
      </c>
      <c r="U89" s="17">
        <f t="shared" si="132"/>
        <v>1.9788339908572861E-2</v>
      </c>
      <c r="V89" s="17">
        <f t="shared" si="133"/>
        <v>1.7194152499478962E-2</v>
      </c>
      <c r="W89" s="17">
        <f t="shared" si="134"/>
        <v>0.17791290702236173</v>
      </c>
      <c r="X89" s="17">
        <f t="shared" si="135"/>
        <v>1.3278476928041304E-2</v>
      </c>
      <c r="Y89" s="16">
        <f t="shared" si="136"/>
        <v>8.6836518046709124E-2</v>
      </c>
      <c r="Z89" s="17">
        <f t="shared" si="137"/>
        <v>1.0502853067047076E-2</v>
      </c>
      <c r="AA89" s="16">
        <f t="shared" si="138"/>
        <v>1.4089468122578373E-4</v>
      </c>
      <c r="AB89" s="17">
        <f t="shared" si="139"/>
        <v>1.046058466267934E-2</v>
      </c>
      <c r="AC89" s="35">
        <f t="shared" si="140"/>
        <v>1.046058466267934E-2</v>
      </c>
      <c r="AD89" s="35">
        <f t="shared" si="141"/>
        <v>61.670713130458743</v>
      </c>
      <c r="AE89" s="35">
        <f t="shared" si="142"/>
        <v>0.82962131820653995</v>
      </c>
      <c r="AF89" s="35">
        <f t="shared" si="143"/>
        <v>2.3739061590720645E-2</v>
      </c>
      <c r="AG89" s="35">
        <f t="shared" si="144"/>
        <v>61.670713130458743</v>
      </c>
      <c r="AH89" s="35">
        <f t="shared" si="145"/>
        <v>8.2287726160509234</v>
      </c>
      <c r="AI89" s="35">
        <f t="shared" si="146"/>
        <v>30.100514253490346</v>
      </c>
      <c r="AJ89" s="35">
        <f t="shared" si="147"/>
        <v>60.935870818719707</v>
      </c>
      <c r="AK89" s="35">
        <f t="shared" si="148"/>
        <v>61.670713130458743</v>
      </c>
      <c r="AM89" s="1">
        <f t="shared" si="82"/>
        <v>88.227706501457604</v>
      </c>
      <c r="AN89" s="1">
        <f t="shared" si="83"/>
        <v>79.324157616750881</v>
      </c>
      <c r="AO89" s="1">
        <f t="shared" si="84"/>
        <v>80.461746165461804</v>
      </c>
      <c r="AP89" s="1">
        <f t="shared" si="85"/>
        <v>63.991025988538986</v>
      </c>
      <c r="AQ89" s="1">
        <f t="shared" si="86"/>
        <v>60.743126006858027</v>
      </c>
      <c r="AR89" s="1">
        <f t="shared" si="87"/>
        <v>54.663216834849159</v>
      </c>
      <c r="AS89" s="1">
        <f t="shared" si="149"/>
        <v>9.9392466585662209</v>
      </c>
      <c r="AT89" s="1">
        <f t="shared" si="150"/>
        <v>35.568627450980394</v>
      </c>
      <c r="AU89" s="1">
        <f t="shared" si="151"/>
        <v>3.5011025358324144</v>
      </c>
    </row>
    <row r="90" spans="1:47" x14ac:dyDescent="0.3">
      <c r="A90" s="4" t="s">
        <v>564</v>
      </c>
      <c r="B90" s="1" t="s">
        <v>655</v>
      </c>
      <c r="C90" s="1" t="s">
        <v>567</v>
      </c>
      <c r="D90" s="16" t="s">
        <v>64</v>
      </c>
      <c r="E90" s="1" t="s">
        <v>658</v>
      </c>
      <c r="F90" s="16">
        <v>60.16</v>
      </c>
      <c r="G90" s="16">
        <v>1.25</v>
      </c>
      <c r="H90" s="16">
        <v>17.86</v>
      </c>
      <c r="I90" s="16">
        <v>6.46</v>
      </c>
      <c r="J90" s="16">
        <v>4.9000000000000002E-2</v>
      </c>
      <c r="K90" s="16">
        <v>0.85699999999999998</v>
      </c>
      <c r="L90" s="16">
        <v>0.58199999999999996</v>
      </c>
      <c r="M90" s="16">
        <v>0.628</v>
      </c>
      <c r="N90" s="16">
        <v>8.1999999999999993</v>
      </c>
      <c r="O90" s="16">
        <v>3.6999999999999998E-2</v>
      </c>
      <c r="P90" s="16">
        <v>2.58</v>
      </c>
      <c r="Q90" s="16">
        <f t="shared" si="128"/>
        <v>98.662999999999997</v>
      </c>
      <c r="R90" s="16">
        <f t="shared" si="129"/>
        <v>3.3477786879622915</v>
      </c>
      <c r="S90" s="16">
        <f t="shared" si="130"/>
        <v>2.2584515146545647</v>
      </c>
      <c r="T90" s="16">
        <f t="shared" si="131"/>
        <v>7.6069718736761008E-2</v>
      </c>
      <c r="U90" s="17">
        <f t="shared" si="132"/>
        <v>4.0453378420690085E-2</v>
      </c>
      <c r="V90" s="17">
        <f t="shared" si="133"/>
        <v>2.1263187145820307E-2</v>
      </c>
      <c r="W90" s="17">
        <f t="shared" si="134"/>
        <v>0.17516673205178501</v>
      </c>
      <c r="X90" s="17">
        <f t="shared" si="135"/>
        <v>1.0132300742174897E-2</v>
      </c>
      <c r="Y90" s="16">
        <f t="shared" si="136"/>
        <v>8.7048832271762203E-2</v>
      </c>
      <c r="Z90" s="17">
        <f t="shared" si="137"/>
        <v>1.0378031383737517E-2</v>
      </c>
      <c r="AA90" s="16">
        <f t="shared" si="138"/>
        <v>2.6065516026769993E-4</v>
      </c>
      <c r="AB90" s="17">
        <f t="shared" si="139"/>
        <v>1.0299834835657207E-2</v>
      </c>
      <c r="AC90" s="35">
        <f t="shared" si="140"/>
        <v>1.0132300742174897E-2</v>
      </c>
      <c r="AD90" s="35">
        <f t="shared" si="141"/>
        <v>62.010276562535225</v>
      </c>
      <c r="AE90" s="35">
        <f t="shared" si="142"/>
        <v>0.96636917285264867</v>
      </c>
      <c r="AF90" s="35">
        <f t="shared" si="143"/>
        <v>2.0264601484349793E-2</v>
      </c>
      <c r="AG90" s="35">
        <f t="shared" si="144"/>
        <v>62.010276562535239</v>
      </c>
      <c r="AH90" s="35">
        <f t="shared" si="145"/>
        <v>7.1738139300480679</v>
      </c>
      <c r="AI90" s="35">
        <f t="shared" si="146"/>
        <v>30.815909507416706</v>
      </c>
      <c r="AJ90" s="35">
        <f t="shared" si="147"/>
        <v>61.821047788684311</v>
      </c>
      <c r="AK90" s="35">
        <f t="shared" si="148"/>
        <v>62.010276562535239</v>
      </c>
      <c r="AM90" s="1">
        <f t="shared" si="82"/>
        <v>89.630832928537075</v>
      </c>
      <c r="AN90" s="1">
        <f t="shared" si="83"/>
        <v>81.302699930388883</v>
      </c>
      <c r="AO90" s="1">
        <f t="shared" si="84"/>
        <v>79.23899983992743</v>
      </c>
      <c r="AP90" s="1">
        <f t="shared" si="85"/>
        <v>64.317277467739416</v>
      </c>
      <c r="AQ90" s="1">
        <f t="shared" si="86"/>
        <v>62.644438723019036</v>
      </c>
      <c r="AR90" s="1">
        <f t="shared" si="87"/>
        <v>50.891457147872686</v>
      </c>
      <c r="AS90" s="1">
        <f t="shared" si="149"/>
        <v>13.057324840764331</v>
      </c>
      <c r="AT90" s="1">
        <f t="shared" si="150"/>
        <v>14.288</v>
      </c>
      <c r="AU90" s="1">
        <f t="shared" si="151"/>
        <v>3.3684210526315788</v>
      </c>
    </row>
    <row r="91" spans="1:47" x14ac:dyDescent="0.3">
      <c r="A91" s="4" t="s">
        <v>564</v>
      </c>
      <c r="B91" s="1" t="s">
        <v>655</v>
      </c>
      <c r="C91" s="1" t="s">
        <v>567</v>
      </c>
      <c r="D91" s="16" t="s">
        <v>63</v>
      </c>
      <c r="E91" s="1" t="s">
        <v>657</v>
      </c>
      <c r="F91" s="16">
        <v>49.91</v>
      </c>
      <c r="G91" s="16">
        <v>1.1599999999999999</v>
      </c>
      <c r="H91" s="16">
        <v>23.45</v>
      </c>
      <c r="I91" s="16">
        <v>6.74</v>
      </c>
      <c r="J91" s="16">
        <v>6.3E-2</v>
      </c>
      <c r="K91" s="16">
        <v>0.89</v>
      </c>
      <c r="L91" s="16">
        <v>1.96</v>
      </c>
      <c r="M91" s="16">
        <v>0.23</v>
      </c>
      <c r="N91" s="16">
        <v>9.32</v>
      </c>
      <c r="O91" s="16">
        <v>0.60899999999999999</v>
      </c>
      <c r="P91" s="16">
        <v>4.07</v>
      </c>
      <c r="Q91" s="16">
        <f t="shared" si="128"/>
        <v>98.401999999999987</v>
      </c>
      <c r="R91" s="16">
        <f t="shared" si="129"/>
        <v>4.62454646495123</v>
      </c>
      <c r="S91" s="16">
        <f t="shared" si="130"/>
        <v>2.3486964449534513</v>
      </c>
      <c r="T91" s="16">
        <f t="shared" si="131"/>
        <v>-2.1426204433013676</v>
      </c>
      <c r="U91" s="17">
        <f t="shared" si="132"/>
        <v>4.2206775627778824E-2</v>
      </c>
      <c r="V91" s="17">
        <f t="shared" si="133"/>
        <v>2.2081956312462164E-2</v>
      </c>
      <c r="W91" s="17">
        <f t="shared" si="134"/>
        <v>0.22999215378579835</v>
      </c>
      <c r="X91" s="17">
        <f t="shared" si="135"/>
        <v>3.7108744756373028E-3</v>
      </c>
      <c r="Y91" s="16">
        <f t="shared" si="136"/>
        <v>9.8938428874734613E-2</v>
      </c>
      <c r="Z91" s="17">
        <f t="shared" si="137"/>
        <v>3.4950071326676178E-2</v>
      </c>
      <c r="AA91" s="16">
        <f t="shared" si="138"/>
        <v>4.2902430433251143E-3</v>
      </c>
      <c r="AB91" s="17">
        <f t="shared" si="139"/>
        <v>3.3662998413678646E-2</v>
      </c>
      <c r="AC91" s="35">
        <f t="shared" si="140"/>
        <v>3.7108744756373028E-3</v>
      </c>
      <c r="AD91" s="35">
        <f t="shared" si="141"/>
        <v>68.378343828827056</v>
      </c>
      <c r="AE91" s="35">
        <f t="shared" si="142"/>
        <v>0.87780432199141989</v>
      </c>
      <c r="AF91" s="35">
        <f t="shared" si="143"/>
        <v>7.4217489512746057E-3</v>
      </c>
      <c r="AG91" s="35">
        <f t="shared" si="144"/>
        <v>68.378343828827042</v>
      </c>
      <c r="AH91" s="35">
        <f t="shared" si="145"/>
        <v>2.2065400634237986</v>
      </c>
      <c r="AI91" s="35">
        <f t="shared" si="146"/>
        <v>29.415116107749139</v>
      </c>
      <c r="AJ91" s="35">
        <f t="shared" si="147"/>
        <v>63.604288022162677</v>
      </c>
      <c r="AK91" s="35">
        <f t="shared" si="148"/>
        <v>68.378343828827042</v>
      </c>
      <c r="AM91" s="1">
        <f t="shared" si="82"/>
        <v>96.873919822844613</v>
      </c>
      <c r="AN91" s="1">
        <f t="shared" si="83"/>
        <v>94.640387395494486</v>
      </c>
      <c r="AO91" s="1">
        <f t="shared" si="84"/>
        <v>84.254918426627583</v>
      </c>
      <c r="AP91" s="1">
        <f t="shared" si="85"/>
        <v>69.141157499093282</v>
      </c>
      <c r="AQ91" s="1">
        <f t="shared" si="86"/>
        <v>67.940846352664238</v>
      </c>
      <c r="AR91" s="1">
        <f t="shared" si="87"/>
        <v>57.406036152836684</v>
      </c>
      <c r="AS91" s="1">
        <f t="shared" si="149"/>
        <v>40.521739130434781</v>
      </c>
      <c r="AT91" s="1">
        <f t="shared" si="150"/>
        <v>20.21551724137931</v>
      </c>
      <c r="AU91" s="1">
        <f t="shared" si="151"/>
        <v>2.1283582089552238</v>
      </c>
    </row>
    <row r="92" spans="1:47" x14ac:dyDescent="0.3">
      <c r="A92" s="4" t="s">
        <v>564</v>
      </c>
      <c r="B92" s="1" t="s">
        <v>655</v>
      </c>
      <c r="C92" s="1" t="s">
        <v>567</v>
      </c>
      <c r="D92" s="16" t="s">
        <v>62</v>
      </c>
      <c r="E92" s="1" t="s">
        <v>657</v>
      </c>
      <c r="F92" s="16">
        <v>61.49</v>
      </c>
      <c r="G92" s="16">
        <v>1.1000000000000001</v>
      </c>
      <c r="H92" s="16">
        <v>18.559999999999999</v>
      </c>
      <c r="I92" s="16">
        <v>4.3099999999999996</v>
      </c>
      <c r="J92" s="16">
        <v>5.6000000000000001E-2</v>
      </c>
      <c r="K92" s="16">
        <v>0.6</v>
      </c>
      <c r="L92" s="16">
        <v>1.27</v>
      </c>
      <c r="M92" s="16">
        <v>0.21</v>
      </c>
      <c r="N92" s="16">
        <v>6.92</v>
      </c>
      <c r="O92" s="16">
        <v>5.7000000000000002E-2</v>
      </c>
      <c r="P92" s="16">
        <v>2.8</v>
      </c>
      <c r="Q92" s="16">
        <f t="shared" si="128"/>
        <v>97.37299999999999</v>
      </c>
      <c r="R92" s="16">
        <f t="shared" si="129"/>
        <v>4.4816564756227226</v>
      </c>
      <c r="S92" s="16">
        <f t="shared" si="130"/>
        <v>2.4452413933955688</v>
      </c>
      <c r="T92" s="16">
        <f t="shared" si="131"/>
        <v>-1.7996646487351684</v>
      </c>
      <c r="U92" s="17">
        <f t="shared" si="132"/>
        <v>2.6989792723401587E-2</v>
      </c>
      <c r="V92" s="17">
        <f t="shared" si="133"/>
        <v>1.4886712120761007E-2</v>
      </c>
      <c r="W92" s="17">
        <f t="shared" si="134"/>
        <v>0.18203216947822676</v>
      </c>
      <c r="X92" s="17">
        <f t="shared" si="135"/>
        <v>3.3881897386253629E-3</v>
      </c>
      <c r="Y92" s="16">
        <f t="shared" si="136"/>
        <v>7.3460721868365178E-2</v>
      </c>
      <c r="Z92" s="17">
        <f t="shared" si="137"/>
        <v>2.2646219686162625E-2</v>
      </c>
      <c r="AA92" s="16">
        <f t="shared" si="138"/>
        <v>4.0154984149348369E-4</v>
      </c>
      <c r="AB92" s="17">
        <f t="shared" si="139"/>
        <v>2.2525754733714581E-2</v>
      </c>
      <c r="AC92" s="35">
        <f t="shared" si="140"/>
        <v>3.3881897386253629E-3</v>
      </c>
      <c r="AD92" s="35">
        <f t="shared" si="141"/>
        <v>69.406594568408892</v>
      </c>
      <c r="AE92" s="35">
        <f t="shared" si="142"/>
        <v>0.77662995800434886</v>
      </c>
      <c r="AF92" s="35">
        <f t="shared" si="143"/>
        <v>6.7763794772507258E-3</v>
      </c>
      <c r="AG92" s="35">
        <f t="shared" si="144"/>
        <v>69.406594568408892</v>
      </c>
      <c r="AH92" s="35">
        <f t="shared" si="145"/>
        <v>2.583748929474162</v>
      </c>
      <c r="AI92" s="35">
        <f t="shared" si="146"/>
        <v>28.009656502116957</v>
      </c>
      <c r="AJ92" s="35">
        <f t="shared" si="147"/>
        <v>62.712953786321393</v>
      </c>
      <c r="AK92" s="35">
        <f t="shared" si="148"/>
        <v>69.406594568408892</v>
      </c>
      <c r="AM92" s="1">
        <f t="shared" si="82"/>
        <v>96.410978467479964</v>
      </c>
      <c r="AN92" s="1">
        <f t="shared" si="83"/>
        <v>94.125264733306921</v>
      </c>
      <c r="AO92" s="1">
        <f t="shared" si="84"/>
        <v>62.84279214681068</v>
      </c>
      <c r="AP92" s="1">
        <f t="shared" si="85"/>
        <v>70.314975785467396</v>
      </c>
      <c r="AQ92" s="1">
        <f t="shared" si="86"/>
        <v>68.724269387778463</v>
      </c>
      <c r="AR92" s="1">
        <f t="shared" si="87"/>
        <v>59.850303387717155</v>
      </c>
      <c r="AS92" s="1">
        <f t="shared" si="149"/>
        <v>32.952380952380956</v>
      </c>
      <c r="AT92" s="1">
        <f t="shared" si="150"/>
        <v>16.872727272727271</v>
      </c>
      <c r="AU92" s="1">
        <f t="shared" si="151"/>
        <v>3.3130387931034484</v>
      </c>
    </row>
    <row r="93" spans="1:47" s="23" customFormat="1" ht="12.9" thickBot="1" x14ac:dyDescent="0.35">
      <c r="A93" s="11" t="s">
        <v>564</v>
      </c>
      <c r="B93" s="23" t="s">
        <v>655</v>
      </c>
      <c r="C93" s="23" t="s">
        <v>567</v>
      </c>
      <c r="D93" s="21" t="s">
        <v>61</v>
      </c>
      <c r="E93" s="23" t="s">
        <v>657</v>
      </c>
      <c r="F93" s="21">
        <v>69.260000000000005</v>
      </c>
      <c r="G93" s="21">
        <v>0.60599999999999998</v>
      </c>
      <c r="H93" s="21">
        <v>15.69</v>
      </c>
      <c r="I93" s="21">
        <v>3.28</v>
      </c>
      <c r="J93" s="21">
        <v>4.2000000000000003E-2</v>
      </c>
      <c r="K93" s="21">
        <v>0.51</v>
      </c>
      <c r="L93" s="21">
        <v>0.42799999999999999</v>
      </c>
      <c r="M93" s="21">
        <v>0.108</v>
      </c>
      <c r="N93" s="21">
        <v>5.8</v>
      </c>
      <c r="O93" s="21">
        <v>2.8000000000000001E-2</v>
      </c>
      <c r="P93" s="21">
        <v>2.38</v>
      </c>
      <c r="Q93" s="21">
        <f t="shared" si="128"/>
        <v>98.132000000000005</v>
      </c>
      <c r="R93" s="21">
        <f t="shared" si="129"/>
        <v>4.9786476186028583</v>
      </c>
      <c r="S93" s="21">
        <f t="shared" si="130"/>
        <v>2.4312024708161393</v>
      </c>
      <c r="T93" s="21">
        <f t="shared" si="131"/>
        <v>-1.3769919684575771</v>
      </c>
      <c r="U93" s="22">
        <f t="shared" si="132"/>
        <v>2.0539795854468031E-2</v>
      </c>
      <c r="V93" s="22">
        <f t="shared" si="133"/>
        <v>1.2653705302646857E-2</v>
      </c>
      <c r="W93" s="22">
        <f t="shared" si="134"/>
        <v>0.15388387602981562</v>
      </c>
      <c r="X93" s="22">
        <f t="shared" si="135"/>
        <v>1.7424975798644724E-3</v>
      </c>
      <c r="Y93" s="21">
        <f t="shared" si="136"/>
        <v>6.1571125265392775E-2</v>
      </c>
      <c r="Z93" s="22">
        <f t="shared" si="137"/>
        <v>7.6319543509272472E-3</v>
      </c>
      <c r="AA93" s="21">
        <f t="shared" si="138"/>
        <v>1.9725255371609723E-4</v>
      </c>
      <c r="AB93" s="22">
        <f t="shared" si="139"/>
        <v>7.5727785848124177E-3</v>
      </c>
      <c r="AC93" s="51">
        <f t="shared" si="140"/>
        <v>1.7424975798644724E-3</v>
      </c>
      <c r="AD93" s="51">
        <f t="shared" si="141"/>
        <v>70.285867599111029</v>
      </c>
      <c r="AE93" s="51">
        <f t="shared" si="142"/>
        <v>0.67673807704922906</v>
      </c>
      <c r="AF93" s="51">
        <f t="shared" si="143"/>
        <v>3.4849951597289448E-3</v>
      </c>
      <c r="AG93" s="51">
        <f t="shared" si="144"/>
        <v>70.285867599111029</v>
      </c>
      <c r="AH93" s="51">
        <f t="shared" si="145"/>
        <v>1.5917581146239916</v>
      </c>
      <c r="AI93" s="51">
        <f t="shared" si="146"/>
        <v>28.122374286264989</v>
      </c>
      <c r="AJ93" s="51">
        <f t="shared" si="147"/>
        <v>63.265308085820493</v>
      </c>
      <c r="AK93" s="51">
        <f t="shared" si="148"/>
        <v>70.285867599111029</v>
      </c>
      <c r="AM93" s="23">
        <f t="shared" si="82"/>
        <v>97.785460915245807</v>
      </c>
      <c r="AN93" s="23">
        <f t="shared" si="83"/>
        <v>96.36213240081014</v>
      </c>
      <c r="AO93" s="23">
        <f t="shared" si="84"/>
        <v>51.907508596638493</v>
      </c>
      <c r="AP93" s="23">
        <f t="shared" si="85"/>
        <v>70.849745888798736</v>
      </c>
      <c r="AQ93" s="23">
        <f t="shared" si="86"/>
        <v>69.179095017617371</v>
      </c>
      <c r="AR93" s="23">
        <f t="shared" si="87"/>
        <v>61.032697950587497</v>
      </c>
      <c r="AS93" s="23">
        <f t="shared" si="149"/>
        <v>53.703703703703702</v>
      </c>
      <c r="AT93" s="23">
        <f t="shared" si="150"/>
        <v>25.89108910891089</v>
      </c>
      <c r="AU93" s="23">
        <f t="shared" si="151"/>
        <v>4.4142766093052908</v>
      </c>
    </row>
    <row r="94" spans="1:47" x14ac:dyDescent="0.3">
      <c r="B94" s="2" t="s">
        <v>661</v>
      </c>
      <c r="U94" s="17"/>
      <c r="V94" s="17"/>
      <c r="W94" s="17"/>
      <c r="X94" s="17"/>
      <c r="Y94" s="16"/>
      <c r="Z94" s="17"/>
      <c r="AA94" s="16"/>
      <c r="AB94" s="17"/>
    </row>
    <row r="95" spans="1:47" x14ac:dyDescent="0.3">
      <c r="A95" s="4" t="s">
        <v>561</v>
      </c>
      <c r="B95" s="1" t="s">
        <v>662</v>
      </c>
      <c r="C95" s="3" t="s">
        <v>575</v>
      </c>
      <c r="D95" s="16" t="s">
        <v>75</v>
      </c>
      <c r="E95" s="1" t="s">
        <v>667</v>
      </c>
      <c r="F95" s="16">
        <v>65.31</v>
      </c>
      <c r="G95" s="16">
        <v>0.7</v>
      </c>
      <c r="H95" s="16">
        <v>16.22</v>
      </c>
      <c r="I95" s="16">
        <v>6.13</v>
      </c>
      <c r="J95" s="16">
        <v>0.19</v>
      </c>
      <c r="K95" s="16">
        <v>2.3199999999999998</v>
      </c>
      <c r="L95" s="16">
        <v>0.14000000000000001</v>
      </c>
      <c r="M95" s="16">
        <v>1.59</v>
      </c>
      <c r="N95" s="16">
        <v>3.87</v>
      </c>
      <c r="O95" s="16">
        <v>0.06</v>
      </c>
      <c r="Q95" s="16">
        <f t="shared" ref="Q95:Q103" si="152">SUM(F95:P95)</f>
        <v>96.53</v>
      </c>
      <c r="R95" s="16">
        <f t="shared" si="88"/>
        <v>2.3225110324551266</v>
      </c>
      <c r="S95" s="16">
        <f t="shared" si="89"/>
        <v>0.51168732136347195</v>
      </c>
      <c r="T95" s="16">
        <f t="shared" si="90"/>
        <v>2.4298468726049727</v>
      </c>
      <c r="U95" s="17">
        <f t="shared" ref="U95:U152" si="153">I95/159.69</f>
        <v>3.8386874569478362E-2</v>
      </c>
      <c r="V95" s="17">
        <f t="shared" ref="V95:V152" si="154">K95/40.3044</f>
        <v>5.7561953533609225E-2</v>
      </c>
      <c r="W95" s="17">
        <f t="shared" ref="W95:W152" si="155">H95/101.96</f>
        <v>0.15908199293840722</v>
      </c>
      <c r="X95" s="17">
        <f t="shared" ref="X95:X152" si="156">M95/61.98</f>
        <v>2.5653436592449178E-2</v>
      </c>
      <c r="Y95" s="16">
        <f t="shared" ref="Y95:Y152" si="157">N95/94.2</f>
        <v>4.1082802547770698E-2</v>
      </c>
      <c r="Z95" s="17">
        <f t="shared" ref="Z95:Z152" si="158">L95/56.08</f>
        <v>2.4964336661911558E-3</v>
      </c>
      <c r="AA95" s="16">
        <f t="shared" ref="AA95:AA152" si="159">O95/141.95</f>
        <v>4.2268404367735117E-4</v>
      </c>
      <c r="AB95" s="17">
        <f t="shared" ref="AB95:AB152" si="160">Z95-3/10*AA95</f>
        <v>2.3696284530879503E-3</v>
      </c>
      <c r="AC95" s="35">
        <f t="shared" ref="AC95:AC152" si="161">IF(AB95&gt;X95,X95,AB95)</f>
        <v>2.3696284530879503E-3</v>
      </c>
      <c r="AD95" s="35">
        <f t="shared" ref="AD95:AD152" si="162">W95/(W95+AC95+Y95+X95)*100</f>
        <v>69.715361968739344</v>
      </c>
      <c r="AE95" s="35">
        <f t="shared" ref="AE95:AE152" si="163">(U95+V95+X95+Y95+Z95)/W95</f>
        <v>1.038341913238747</v>
      </c>
      <c r="AF95" s="35">
        <f t="shared" ref="AF95:AF152" si="164">AC95+X95</f>
        <v>2.8023065045537129E-2</v>
      </c>
      <c r="AG95" s="35">
        <f t="shared" ref="AG95:AG152" si="165">W95/(W95+Y95+AF95)*100</f>
        <v>69.715361968739344</v>
      </c>
      <c r="AH95" s="35">
        <f t="shared" ref="AH95:AH152" si="166">AF95/(W95+Y95+AF95)*100</f>
        <v>12.280699323898652</v>
      </c>
      <c r="AI95" s="35">
        <f t="shared" ref="AI95:AI152" si="167">Y95/(W95+Y95+AF95)*100</f>
        <v>18.003938707362018</v>
      </c>
      <c r="AJ95" s="35">
        <f t="shared" ref="AJ95:AJ152" si="168">AI95/(AH95+AI95)*(100-AG95)+AG95/2</f>
        <v>52.861619691731676</v>
      </c>
      <c r="AK95" s="35">
        <f t="shared" ref="AK95:AK152" si="169">AG95</f>
        <v>69.715361968739344</v>
      </c>
      <c r="AM95" s="1">
        <f t="shared" si="82"/>
        <v>85.022818010648436</v>
      </c>
      <c r="AN95" s="1">
        <f t="shared" si="83"/>
        <v>80.809045195315434</v>
      </c>
      <c r="AO95" s="1">
        <f t="shared" si="84"/>
        <v>54.259639627759839</v>
      </c>
      <c r="AP95" s="1">
        <f t="shared" si="85"/>
        <v>70.446921612164985</v>
      </c>
      <c r="AQ95" s="1">
        <f t="shared" si="86"/>
        <v>60.921479866899361</v>
      </c>
      <c r="AR95" s="1">
        <f t="shared" si="87"/>
        <v>49.07867529850693</v>
      </c>
      <c r="AS95" s="1">
        <f t="shared" ref="AS95:AS103" si="170">N95/M95</f>
        <v>2.4339622641509435</v>
      </c>
      <c r="AT95" s="1">
        <f t="shared" ref="AT95:AT103" si="171">H95/G95</f>
        <v>23.171428571428571</v>
      </c>
      <c r="AU95" s="1">
        <f t="shared" ref="AU95:AU103" si="172">F95/H95</f>
        <v>4.0265104808877936</v>
      </c>
    </row>
    <row r="96" spans="1:47" x14ac:dyDescent="0.3">
      <c r="A96" s="4" t="s">
        <v>561</v>
      </c>
      <c r="B96" s="1" t="s">
        <v>662</v>
      </c>
      <c r="C96" s="3" t="s">
        <v>575</v>
      </c>
      <c r="D96" s="16" t="s">
        <v>76</v>
      </c>
      <c r="E96" s="1" t="s">
        <v>667</v>
      </c>
      <c r="F96" s="16">
        <v>65.03</v>
      </c>
      <c r="G96" s="16">
        <v>0.68</v>
      </c>
      <c r="H96" s="16">
        <v>16.420000000000002</v>
      </c>
      <c r="I96" s="16">
        <v>6.32</v>
      </c>
      <c r="J96" s="16">
        <v>0.22</v>
      </c>
      <c r="K96" s="16">
        <v>2.4</v>
      </c>
      <c r="L96" s="16">
        <v>0.26</v>
      </c>
      <c r="M96" s="16">
        <v>1.72</v>
      </c>
      <c r="N96" s="16">
        <v>3.83</v>
      </c>
      <c r="O96" s="16">
        <v>0.08</v>
      </c>
      <c r="Q96" s="16">
        <f t="shared" si="152"/>
        <v>96.960000000000022</v>
      </c>
      <c r="R96" s="16">
        <f t="shared" si="88"/>
        <v>2.2561758131989205</v>
      </c>
      <c r="S96" s="16">
        <f t="shared" si="89"/>
        <v>0.46739606583865473</v>
      </c>
      <c r="T96" s="16">
        <f t="shared" si="90"/>
        <v>1.889397938791971</v>
      </c>
      <c r="U96" s="17">
        <f t="shared" si="153"/>
        <v>3.9576679817145723E-2</v>
      </c>
      <c r="V96" s="17">
        <f t="shared" si="154"/>
        <v>5.9546848483044028E-2</v>
      </c>
      <c r="W96" s="17">
        <f t="shared" si="155"/>
        <v>0.16104354648881916</v>
      </c>
      <c r="X96" s="17">
        <f t="shared" si="156"/>
        <v>2.7750887383026782E-2</v>
      </c>
      <c r="Y96" s="16">
        <f t="shared" si="157"/>
        <v>4.0658174097664541E-2</v>
      </c>
      <c r="Z96" s="17">
        <f t="shared" si="158"/>
        <v>4.6362339514978606E-3</v>
      </c>
      <c r="AA96" s="16">
        <f t="shared" si="159"/>
        <v>5.6357872490313493E-4</v>
      </c>
      <c r="AB96" s="17">
        <f t="shared" si="160"/>
        <v>4.4671603340269202E-3</v>
      </c>
      <c r="AC96" s="35">
        <f t="shared" si="161"/>
        <v>4.4671603340269202E-3</v>
      </c>
      <c r="AD96" s="35">
        <f t="shared" si="162"/>
        <v>68.845633550665511</v>
      </c>
      <c r="AE96" s="35">
        <f t="shared" si="163"/>
        <v>1.0690824158193273</v>
      </c>
      <c r="AF96" s="35">
        <f t="shared" si="164"/>
        <v>3.2218047717053701E-2</v>
      </c>
      <c r="AG96" s="35">
        <f t="shared" si="165"/>
        <v>68.845633550665511</v>
      </c>
      <c r="AH96" s="35">
        <f t="shared" si="166"/>
        <v>13.773118856396582</v>
      </c>
      <c r="AI96" s="35">
        <f t="shared" si="167"/>
        <v>17.381247592937914</v>
      </c>
      <c r="AJ96" s="35">
        <f t="shared" si="168"/>
        <v>51.804064368270666</v>
      </c>
      <c r="AK96" s="35">
        <f t="shared" si="169"/>
        <v>68.845633550665511</v>
      </c>
      <c r="AM96" s="1">
        <f t="shared" si="82"/>
        <v>83.329306658449028</v>
      </c>
      <c r="AN96" s="1">
        <f t="shared" si="83"/>
        <v>78.887728928874296</v>
      </c>
      <c r="AO96" s="1">
        <f t="shared" si="84"/>
        <v>55.638671471409637</v>
      </c>
      <c r="AP96" s="1">
        <f t="shared" si="85"/>
        <v>70.185973440850375</v>
      </c>
      <c r="AQ96" s="1">
        <f t="shared" si="86"/>
        <v>60.238482008744235</v>
      </c>
      <c r="AR96" s="1">
        <f t="shared" si="87"/>
        <v>48.355138245114546</v>
      </c>
      <c r="AS96" s="1">
        <f t="shared" si="170"/>
        <v>2.2267441860465116</v>
      </c>
      <c r="AT96" s="1">
        <f t="shared" si="171"/>
        <v>24.147058823529413</v>
      </c>
      <c r="AU96" s="1">
        <f t="shared" si="172"/>
        <v>3.9604141291108399</v>
      </c>
    </row>
    <row r="97" spans="1:47" x14ac:dyDescent="0.3">
      <c r="A97" s="4" t="s">
        <v>561</v>
      </c>
      <c r="B97" s="1" t="s">
        <v>662</v>
      </c>
      <c r="C97" s="3" t="s">
        <v>575</v>
      </c>
      <c r="D97" s="16" t="s">
        <v>77</v>
      </c>
      <c r="E97" s="1" t="s">
        <v>667</v>
      </c>
      <c r="F97" s="16">
        <v>65.790000000000006</v>
      </c>
      <c r="G97" s="16">
        <v>0.69</v>
      </c>
      <c r="H97" s="16">
        <v>16.05</v>
      </c>
      <c r="I97" s="16">
        <v>6.32</v>
      </c>
      <c r="J97" s="16">
        <v>0.21</v>
      </c>
      <c r="K97" s="16">
        <v>2.2999999999999998</v>
      </c>
      <c r="L97" s="16">
        <v>0.14000000000000001</v>
      </c>
      <c r="M97" s="16">
        <v>1.63</v>
      </c>
      <c r="N97" s="16">
        <v>3.75</v>
      </c>
      <c r="O97" s="16">
        <v>0.06</v>
      </c>
      <c r="Q97" s="16">
        <f t="shared" si="152"/>
        <v>96.939999999999984</v>
      </c>
      <c r="R97" s="16">
        <f t="shared" si="88"/>
        <v>2.287128834757354</v>
      </c>
      <c r="S97" s="16">
        <f t="shared" si="89"/>
        <v>0.48884671704721555</v>
      </c>
      <c r="T97" s="16">
        <f t="shared" si="90"/>
        <v>2.4546928711915035</v>
      </c>
      <c r="U97" s="17">
        <f t="shared" si="153"/>
        <v>3.9576679817145723E-2</v>
      </c>
      <c r="V97" s="17">
        <f t="shared" si="154"/>
        <v>5.7065729796250526E-2</v>
      </c>
      <c r="W97" s="17">
        <f t="shared" si="155"/>
        <v>0.15741467242055709</v>
      </c>
      <c r="X97" s="17">
        <f t="shared" si="156"/>
        <v>2.6298806066473054E-2</v>
      </c>
      <c r="Y97" s="16">
        <f t="shared" si="157"/>
        <v>3.9808917197452227E-2</v>
      </c>
      <c r="Z97" s="17">
        <f t="shared" si="158"/>
        <v>2.4964336661911558E-3</v>
      </c>
      <c r="AA97" s="16">
        <f t="shared" si="159"/>
        <v>4.2268404367735117E-4</v>
      </c>
      <c r="AB97" s="17">
        <f t="shared" si="160"/>
        <v>2.3696284530879503E-3</v>
      </c>
      <c r="AC97" s="35">
        <f t="shared" si="161"/>
        <v>2.3696284530879503E-3</v>
      </c>
      <c r="AD97" s="35">
        <f t="shared" si="162"/>
        <v>69.685803658428469</v>
      </c>
      <c r="AE97" s="35">
        <f t="shared" si="163"/>
        <v>1.0497532663412181</v>
      </c>
      <c r="AF97" s="35">
        <f t="shared" si="164"/>
        <v>2.8668434519561005E-2</v>
      </c>
      <c r="AG97" s="35">
        <f t="shared" si="165"/>
        <v>69.685803658428469</v>
      </c>
      <c r="AH97" s="35">
        <f t="shared" si="166"/>
        <v>12.691211488769373</v>
      </c>
      <c r="AI97" s="35">
        <f t="shared" si="167"/>
        <v>17.622984852802166</v>
      </c>
      <c r="AJ97" s="35">
        <f t="shared" si="168"/>
        <v>52.465886682016396</v>
      </c>
      <c r="AK97" s="35">
        <f t="shared" si="169"/>
        <v>69.685803658428469</v>
      </c>
      <c r="AM97" s="1">
        <f t="shared" si="82"/>
        <v>84.59374685269708</v>
      </c>
      <c r="AN97" s="1">
        <f t="shared" si="83"/>
        <v>80.400893301821611</v>
      </c>
      <c r="AO97" s="1">
        <f t="shared" si="84"/>
        <v>53.554177933272506</v>
      </c>
      <c r="AP97" s="1">
        <f t="shared" si="85"/>
        <v>70.424563918310454</v>
      </c>
      <c r="AQ97" s="1">
        <f t="shared" si="86"/>
        <v>61.076068668625517</v>
      </c>
      <c r="AR97" s="1">
        <f t="shared" si="87"/>
        <v>48.805540106176451</v>
      </c>
      <c r="AS97" s="1">
        <f t="shared" si="170"/>
        <v>2.3006134969325154</v>
      </c>
      <c r="AT97" s="1">
        <f t="shared" si="171"/>
        <v>23.260869565217394</v>
      </c>
      <c r="AU97" s="1">
        <f t="shared" si="172"/>
        <v>4.0990654205607475</v>
      </c>
    </row>
    <row r="98" spans="1:47" x14ac:dyDescent="0.3">
      <c r="A98" s="4" t="s">
        <v>561</v>
      </c>
      <c r="B98" s="1" t="s">
        <v>662</v>
      </c>
      <c r="C98" s="3" t="s">
        <v>575</v>
      </c>
      <c r="D98" s="16" t="s">
        <v>78</v>
      </c>
      <c r="E98" s="1" t="s">
        <v>663</v>
      </c>
      <c r="F98" s="16">
        <v>65.23</v>
      </c>
      <c r="G98" s="16">
        <v>0.71</v>
      </c>
      <c r="H98" s="16">
        <v>16.78</v>
      </c>
      <c r="I98" s="16">
        <v>5.88</v>
      </c>
      <c r="J98" s="16">
        <v>0.19</v>
      </c>
      <c r="K98" s="16">
        <v>2.2200000000000002</v>
      </c>
      <c r="L98" s="16">
        <v>0.21</v>
      </c>
      <c r="M98" s="16">
        <v>1.75</v>
      </c>
      <c r="N98" s="16">
        <v>4.07</v>
      </c>
      <c r="O98" s="16">
        <v>0.11</v>
      </c>
      <c r="Q98" s="16">
        <f t="shared" si="152"/>
        <v>97.149999999999991</v>
      </c>
      <c r="R98" s="16">
        <f t="shared" si="88"/>
        <v>2.2605719131036373</v>
      </c>
      <c r="S98" s="16">
        <f t="shared" si="89"/>
        <v>0.60613580357031549</v>
      </c>
      <c r="T98" s="16">
        <f t="shared" si="90"/>
        <v>2.120263536200091</v>
      </c>
      <c r="U98" s="17">
        <f t="shared" si="153"/>
        <v>3.6821341348863425E-2</v>
      </c>
      <c r="V98" s="17">
        <f t="shared" si="154"/>
        <v>5.5080834846815738E-2</v>
      </c>
      <c r="W98" s="17">
        <f t="shared" si="155"/>
        <v>0.16457434287956063</v>
      </c>
      <c r="X98" s="17">
        <f t="shared" si="156"/>
        <v>2.8234914488544694E-2</v>
      </c>
      <c r="Y98" s="16">
        <f t="shared" si="157"/>
        <v>4.320594479830149E-2</v>
      </c>
      <c r="Z98" s="17">
        <f t="shared" si="158"/>
        <v>3.744650499286733E-3</v>
      </c>
      <c r="AA98" s="16">
        <f t="shared" si="159"/>
        <v>7.7492074674181054E-4</v>
      </c>
      <c r="AB98" s="17">
        <f t="shared" si="160"/>
        <v>3.5121742752641898E-3</v>
      </c>
      <c r="AC98" s="35">
        <f t="shared" si="161"/>
        <v>3.5121742752641898E-3</v>
      </c>
      <c r="AD98" s="35">
        <f t="shared" si="162"/>
        <v>68.707947009822192</v>
      </c>
      <c r="AE98" s="35">
        <f t="shared" si="163"/>
        <v>1.0152717796606412</v>
      </c>
      <c r="AF98" s="35">
        <f t="shared" si="164"/>
        <v>3.1747088763808884E-2</v>
      </c>
      <c r="AG98" s="35">
        <f t="shared" si="165"/>
        <v>68.707947009822192</v>
      </c>
      <c r="AH98" s="35">
        <f t="shared" si="166"/>
        <v>13.25405439471335</v>
      </c>
      <c r="AI98" s="35">
        <f t="shared" si="167"/>
        <v>18.037998595464462</v>
      </c>
      <c r="AJ98" s="35">
        <f t="shared" si="168"/>
        <v>52.391972100375554</v>
      </c>
      <c r="AK98" s="35">
        <f t="shared" si="169"/>
        <v>68.707947009822192</v>
      </c>
      <c r="AM98" s="1">
        <f t="shared" si="82"/>
        <v>83.829025441562848</v>
      </c>
      <c r="AN98" s="1">
        <f t="shared" si="83"/>
        <v>79.265919197362038</v>
      </c>
      <c r="AO98" s="1">
        <f t="shared" si="84"/>
        <v>57.320824632176063</v>
      </c>
      <c r="AP98" s="1">
        <f t="shared" si="85"/>
        <v>69.730399300094447</v>
      </c>
      <c r="AQ98" s="1">
        <f t="shared" si="86"/>
        <v>60.765759307164437</v>
      </c>
      <c r="AR98" s="1">
        <f t="shared" si="87"/>
        <v>49.655904722424587</v>
      </c>
      <c r="AS98" s="1">
        <f t="shared" si="170"/>
        <v>2.3257142857142861</v>
      </c>
      <c r="AT98" s="1">
        <f t="shared" si="171"/>
        <v>23.633802816901412</v>
      </c>
      <c r="AU98" s="1">
        <f t="shared" si="172"/>
        <v>3.8873659117997614</v>
      </c>
    </row>
    <row r="99" spans="1:47" x14ac:dyDescent="0.3">
      <c r="A99" s="4" t="s">
        <v>561</v>
      </c>
      <c r="B99" s="1" t="s">
        <v>662</v>
      </c>
      <c r="C99" s="3" t="s">
        <v>575</v>
      </c>
      <c r="D99" s="16" t="s">
        <v>79</v>
      </c>
      <c r="E99" s="1" t="s">
        <v>663</v>
      </c>
      <c r="F99" s="16">
        <v>64.81</v>
      </c>
      <c r="G99" s="16">
        <v>0.71</v>
      </c>
      <c r="H99" s="16">
        <v>16.45</v>
      </c>
      <c r="I99" s="16">
        <v>6.3</v>
      </c>
      <c r="J99" s="16">
        <v>0.27</v>
      </c>
      <c r="K99" s="16">
        <v>2.58</v>
      </c>
      <c r="L99" s="16">
        <v>0.19</v>
      </c>
      <c r="M99" s="16">
        <v>1.43</v>
      </c>
      <c r="N99" s="16">
        <v>3.99</v>
      </c>
      <c r="O99" s="16">
        <v>0.09</v>
      </c>
      <c r="Q99" s="16">
        <f t="shared" si="152"/>
        <v>96.82</v>
      </c>
      <c r="R99" s="16">
        <f t="shared" si="88"/>
        <v>2.442651032939565</v>
      </c>
      <c r="S99" s="16">
        <f t="shared" si="89"/>
        <v>0.4360018319682461</v>
      </c>
      <c r="T99" s="16">
        <f t="shared" si="90"/>
        <v>2.0184056510934667</v>
      </c>
      <c r="U99" s="17">
        <f t="shared" si="153"/>
        <v>3.9451437159496526E-2</v>
      </c>
      <c r="V99" s="17">
        <f t="shared" si="154"/>
        <v>6.4012862119272332E-2</v>
      </c>
      <c r="W99" s="17">
        <f t="shared" si="155"/>
        <v>0.16133777952138093</v>
      </c>
      <c r="X99" s="17">
        <f t="shared" si="156"/>
        <v>2.3071958696353662E-2</v>
      </c>
      <c r="Y99" s="16">
        <f t="shared" si="157"/>
        <v>4.235668789808917E-2</v>
      </c>
      <c r="Z99" s="17">
        <f t="shared" si="158"/>
        <v>3.3880171184022824E-3</v>
      </c>
      <c r="AA99" s="16">
        <f t="shared" si="159"/>
        <v>6.3402606551602684E-4</v>
      </c>
      <c r="AB99" s="17">
        <f t="shared" si="160"/>
        <v>3.1978092987474745E-3</v>
      </c>
      <c r="AC99" s="35">
        <f t="shared" si="161"/>
        <v>3.1978092987474745E-3</v>
      </c>
      <c r="AD99" s="35">
        <f t="shared" si="162"/>
        <v>70.157770068257349</v>
      </c>
      <c r="AE99" s="35">
        <f t="shared" si="163"/>
        <v>1.0678277803419429</v>
      </c>
      <c r="AF99" s="35">
        <f t="shared" si="164"/>
        <v>2.6269767995101136E-2</v>
      </c>
      <c r="AG99" s="35">
        <f t="shared" si="165"/>
        <v>70.157770068257349</v>
      </c>
      <c r="AH99" s="35">
        <f t="shared" si="166"/>
        <v>11.423414579116159</v>
      </c>
      <c r="AI99" s="35">
        <f t="shared" si="167"/>
        <v>18.418815352626492</v>
      </c>
      <c r="AJ99" s="35">
        <f t="shared" si="168"/>
        <v>53.49770038675517</v>
      </c>
      <c r="AK99" s="35">
        <f t="shared" si="169"/>
        <v>70.157770068257349</v>
      </c>
      <c r="AM99" s="1">
        <f t="shared" si="82"/>
        <v>85.997488724277886</v>
      </c>
      <c r="AN99" s="1">
        <f t="shared" si="83"/>
        <v>81.914208243505186</v>
      </c>
      <c r="AO99" s="1">
        <f t="shared" si="84"/>
        <v>54.638696851683491</v>
      </c>
      <c r="AP99" s="1">
        <f t="shared" si="85"/>
        <v>71.147119211984077</v>
      </c>
      <c r="AQ99" s="1">
        <f t="shared" si="86"/>
        <v>60.219566050502173</v>
      </c>
      <c r="AR99" s="1">
        <f t="shared" si="87"/>
        <v>48.387514184941026</v>
      </c>
      <c r="AS99" s="1">
        <f t="shared" si="170"/>
        <v>2.7902097902097904</v>
      </c>
      <c r="AT99" s="1">
        <f t="shared" si="171"/>
        <v>23.169014084507044</v>
      </c>
      <c r="AU99" s="1">
        <f t="shared" si="172"/>
        <v>3.9398176291793314</v>
      </c>
    </row>
    <row r="100" spans="1:47" x14ac:dyDescent="0.3">
      <c r="A100" s="4" t="s">
        <v>561</v>
      </c>
      <c r="B100" s="1" t="s">
        <v>662</v>
      </c>
      <c r="C100" s="3" t="s">
        <v>575</v>
      </c>
      <c r="D100" s="16" t="s">
        <v>80</v>
      </c>
      <c r="E100" s="1" t="s">
        <v>663</v>
      </c>
      <c r="F100" s="16">
        <v>65.22</v>
      </c>
      <c r="G100" s="16">
        <v>0.72</v>
      </c>
      <c r="H100" s="16">
        <v>16.190000000000001</v>
      </c>
      <c r="I100" s="16">
        <v>6.24</v>
      </c>
      <c r="J100" s="16">
        <v>0.26</v>
      </c>
      <c r="K100" s="16">
        <v>2.5499999999999998</v>
      </c>
      <c r="L100" s="16">
        <v>0.13</v>
      </c>
      <c r="M100" s="16">
        <v>1.37</v>
      </c>
      <c r="N100" s="16">
        <v>3.93</v>
      </c>
      <c r="O100" s="16">
        <v>7.0000000000000007E-2</v>
      </c>
      <c r="Q100" s="16">
        <f t="shared" si="152"/>
        <v>96.679999999999993</v>
      </c>
      <c r="R100" s="16">
        <f t="shared" si="88"/>
        <v>2.4695830278495103</v>
      </c>
      <c r="S100" s="16">
        <f t="shared" si="89"/>
        <v>0.43254606671083512</v>
      </c>
      <c r="T100" s="16">
        <f t="shared" si="90"/>
        <v>2.3550315683665883</v>
      </c>
      <c r="U100" s="17">
        <f t="shared" si="153"/>
        <v>3.9075709186548943E-2</v>
      </c>
      <c r="V100" s="17">
        <f t="shared" si="154"/>
        <v>6.326852651323428E-2</v>
      </c>
      <c r="W100" s="17">
        <f t="shared" si="155"/>
        <v>0.15878775990584545</v>
      </c>
      <c r="X100" s="17">
        <f t="shared" si="156"/>
        <v>2.2103904485317849E-2</v>
      </c>
      <c r="Y100" s="16">
        <f t="shared" si="157"/>
        <v>4.1719745222929934E-2</v>
      </c>
      <c r="Z100" s="17">
        <f t="shared" si="158"/>
        <v>2.3181169757489303E-3</v>
      </c>
      <c r="AA100" s="16">
        <f t="shared" si="159"/>
        <v>4.9313138429024313E-4</v>
      </c>
      <c r="AB100" s="17">
        <f t="shared" si="160"/>
        <v>2.1701775604618572E-3</v>
      </c>
      <c r="AC100" s="35">
        <f t="shared" si="161"/>
        <v>2.1701775604618572E-3</v>
      </c>
      <c r="AD100" s="35">
        <f t="shared" si="162"/>
        <v>70.640910539766836</v>
      </c>
      <c r="AE100" s="35">
        <f t="shared" si="163"/>
        <v>1.061076763622619</v>
      </c>
      <c r="AF100" s="35">
        <f t="shared" si="164"/>
        <v>2.4274082045779705E-2</v>
      </c>
      <c r="AG100" s="35">
        <f t="shared" si="165"/>
        <v>70.640910539766836</v>
      </c>
      <c r="AH100" s="35">
        <f t="shared" si="166"/>
        <v>10.798963718914202</v>
      </c>
      <c r="AI100" s="35">
        <f t="shared" si="167"/>
        <v>18.560125741318966</v>
      </c>
      <c r="AJ100" s="35">
        <f t="shared" si="168"/>
        <v>53.880581011202381</v>
      </c>
      <c r="AK100" s="35">
        <f t="shared" si="169"/>
        <v>70.640910539766836</v>
      </c>
      <c r="AM100" s="1">
        <f t="shared" si="82"/>
        <v>86.739955314011183</v>
      </c>
      <c r="AN100" s="1">
        <f t="shared" si="83"/>
        <v>82.826006824864379</v>
      </c>
      <c r="AO100" s="1">
        <f t="shared" si="84"/>
        <v>53.346460386411245</v>
      </c>
      <c r="AP100" s="1">
        <f t="shared" si="85"/>
        <v>71.329569396784777</v>
      </c>
      <c r="AQ100" s="1">
        <f t="shared" si="86"/>
        <v>60.485432594051559</v>
      </c>
      <c r="AR100" s="1">
        <f t="shared" si="87"/>
        <v>48.540270685644401</v>
      </c>
      <c r="AS100" s="1">
        <f t="shared" si="170"/>
        <v>2.8686131386861313</v>
      </c>
      <c r="AT100" s="1">
        <f t="shared" si="171"/>
        <v>22.486111111111114</v>
      </c>
      <c r="AU100" s="1">
        <f t="shared" si="172"/>
        <v>4.0284126003705989</v>
      </c>
    </row>
    <row r="101" spans="1:47" x14ac:dyDescent="0.3">
      <c r="A101" s="4" t="s">
        <v>561</v>
      </c>
      <c r="B101" s="1" t="s">
        <v>662</v>
      </c>
      <c r="C101" s="3" t="s">
        <v>575</v>
      </c>
      <c r="D101" s="16" t="s">
        <v>81</v>
      </c>
      <c r="E101" s="1" t="s">
        <v>663</v>
      </c>
      <c r="F101" s="16">
        <v>66.040000000000006</v>
      </c>
      <c r="G101" s="16">
        <v>0.66</v>
      </c>
      <c r="H101" s="16">
        <v>15.04</v>
      </c>
      <c r="I101" s="16">
        <v>7.18</v>
      </c>
      <c r="J101" s="16">
        <v>0.28999999999999998</v>
      </c>
      <c r="K101" s="16">
        <v>2.83</v>
      </c>
      <c r="L101" s="16">
        <v>0.15</v>
      </c>
      <c r="M101" s="16">
        <v>1.48</v>
      </c>
      <c r="N101" s="16">
        <v>3.16</v>
      </c>
      <c r="O101" s="16">
        <v>7.0000000000000007E-2</v>
      </c>
      <c r="Q101" s="16">
        <f t="shared" si="152"/>
        <v>96.90000000000002</v>
      </c>
      <c r="R101" s="16">
        <f t="shared" si="88"/>
        <v>2.3186712307456698</v>
      </c>
      <c r="S101" s="16">
        <f t="shared" si="89"/>
        <v>0.11029531594367444</v>
      </c>
      <c r="T101" s="16">
        <f t="shared" si="90"/>
        <v>2.2891620726619051</v>
      </c>
      <c r="U101" s="17">
        <f t="shared" si="153"/>
        <v>4.4962114096061115E-2</v>
      </c>
      <c r="V101" s="17">
        <f t="shared" si="154"/>
        <v>7.0215658836256092E-2</v>
      </c>
      <c r="W101" s="17">
        <f t="shared" si="155"/>
        <v>0.14750882699097687</v>
      </c>
      <c r="X101" s="17">
        <f t="shared" si="156"/>
        <v>2.3878670538883512E-2</v>
      </c>
      <c r="Y101" s="16">
        <f t="shared" si="157"/>
        <v>3.3545647558386411E-2</v>
      </c>
      <c r="Z101" s="17">
        <f t="shared" si="158"/>
        <v>2.6747503566333809E-3</v>
      </c>
      <c r="AA101" s="16">
        <f t="shared" si="159"/>
        <v>4.9313138429024313E-4</v>
      </c>
      <c r="AB101" s="17">
        <f t="shared" si="160"/>
        <v>2.5268109413463078E-3</v>
      </c>
      <c r="AC101" s="35">
        <f t="shared" si="161"/>
        <v>2.5268109413463078E-3</v>
      </c>
      <c r="AD101" s="35">
        <f t="shared" si="162"/>
        <v>71.102312857877735</v>
      </c>
      <c r="AE101" s="35">
        <f t="shared" si="163"/>
        <v>1.1882464592911597</v>
      </c>
      <c r="AF101" s="35">
        <f t="shared" si="164"/>
        <v>2.6405481480229819E-2</v>
      </c>
      <c r="AG101" s="35">
        <f t="shared" si="165"/>
        <v>71.102312857877735</v>
      </c>
      <c r="AH101" s="35">
        <f t="shared" si="166"/>
        <v>12.727989528959128</v>
      </c>
      <c r="AI101" s="35">
        <f t="shared" si="167"/>
        <v>16.169697613163141</v>
      </c>
      <c r="AJ101" s="35">
        <f t="shared" si="168"/>
        <v>51.720854042102005</v>
      </c>
      <c r="AK101" s="35">
        <f t="shared" si="169"/>
        <v>71.102312857877735</v>
      </c>
      <c r="AM101" s="1">
        <f t="shared" si="82"/>
        <v>84.816958585899499</v>
      </c>
      <c r="AN101" s="1">
        <f t="shared" si="83"/>
        <v>81.188478034545284</v>
      </c>
      <c r="AO101" s="1">
        <f t="shared" si="84"/>
        <v>48.644185502672876</v>
      </c>
      <c r="AP101" s="1">
        <f t="shared" si="85"/>
        <v>71.97899926215338</v>
      </c>
      <c r="AQ101" s="1">
        <f t="shared" si="86"/>
        <v>59.655435124191733</v>
      </c>
      <c r="AR101" s="1">
        <f t="shared" si="87"/>
        <v>45.719645828647437</v>
      </c>
      <c r="AS101" s="1">
        <f t="shared" si="170"/>
        <v>2.1351351351351351</v>
      </c>
      <c r="AT101" s="1">
        <f t="shared" si="171"/>
        <v>22.787878787878785</v>
      </c>
      <c r="AU101" s="1">
        <f t="shared" si="172"/>
        <v>4.3909574468085113</v>
      </c>
    </row>
    <row r="102" spans="1:47" x14ac:dyDescent="0.3">
      <c r="A102" s="4" t="s">
        <v>561</v>
      </c>
      <c r="B102" s="1" t="s">
        <v>662</v>
      </c>
      <c r="C102" s="3" t="s">
        <v>575</v>
      </c>
      <c r="D102" s="16" t="s">
        <v>82</v>
      </c>
      <c r="E102" s="1" t="s">
        <v>663</v>
      </c>
      <c r="F102" s="16">
        <v>64.62</v>
      </c>
      <c r="G102" s="16">
        <v>0.66</v>
      </c>
      <c r="H102" s="16">
        <v>15.67</v>
      </c>
      <c r="I102" s="16">
        <v>5.43</v>
      </c>
      <c r="J102" s="16">
        <v>0.44</v>
      </c>
      <c r="K102" s="16">
        <v>2.04</v>
      </c>
      <c r="L102" s="16">
        <v>0.37</v>
      </c>
      <c r="M102" s="16">
        <v>1.45</v>
      </c>
      <c r="N102" s="16">
        <v>4.17</v>
      </c>
      <c r="O102" s="16">
        <v>0.08</v>
      </c>
      <c r="Q102" s="16">
        <f t="shared" si="152"/>
        <v>94.93</v>
      </c>
      <c r="R102" s="16">
        <f t="shared" si="88"/>
        <v>2.3801844999354467</v>
      </c>
      <c r="S102" s="16">
        <f t="shared" si="89"/>
        <v>0.71496622795458498</v>
      </c>
      <c r="T102" s="16">
        <f t="shared" si="90"/>
        <v>1.3658158297763499</v>
      </c>
      <c r="U102" s="17">
        <f t="shared" si="153"/>
        <v>3.4003381551756529E-2</v>
      </c>
      <c r="V102" s="17">
        <f t="shared" si="154"/>
        <v>5.0614821210587427E-2</v>
      </c>
      <c r="W102" s="17">
        <f t="shared" si="155"/>
        <v>0.15368772067477443</v>
      </c>
      <c r="X102" s="17">
        <f t="shared" si="156"/>
        <v>2.3394643433365604E-2</v>
      </c>
      <c r="Y102" s="16">
        <f t="shared" si="157"/>
        <v>4.4267515923566876E-2</v>
      </c>
      <c r="Z102" s="17">
        <f t="shared" si="158"/>
        <v>6.5977175463623394E-3</v>
      </c>
      <c r="AA102" s="16">
        <f t="shared" si="159"/>
        <v>5.6357872490313493E-4</v>
      </c>
      <c r="AB102" s="17">
        <f t="shared" si="160"/>
        <v>6.4286439288913991E-3</v>
      </c>
      <c r="AC102" s="35">
        <f t="shared" si="161"/>
        <v>6.4286439288913991E-3</v>
      </c>
      <c r="AD102" s="35">
        <f t="shared" si="162"/>
        <v>67.472436822603925</v>
      </c>
      <c r="AE102" s="35">
        <f t="shared" si="163"/>
        <v>1.0337721124893764</v>
      </c>
      <c r="AF102" s="35">
        <f t="shared" si="164"/>
        <v>2.9823287362257003E-2</v>
      </c>
      <c r="AG102" s="35">
        <f t="shared" si="165"/>
        <v>67.472436822603925</v>
      </c>
      <c r="AH102" s="35">
        <f t="shared" si="166"/>
        <v>13.093107657250386</v>
      </c>
      <c r="AI102" s="35">
        <f t="shared" si="167"/>
        <v>19.434455520145693</v>
      </c>
      <c r="AJ102" s="35">
        <f t="shared" si="168"/>
        <v>53.170673931447652</v>
      </c>
      <c r="AK102" s="35">
        <f t="shared" si="169"/>
        <v>67.472436822603925</v>
      </c>
      <c r="AM102" s="1">
        <f t="shared" si="82"/>
        <v>83.748502239037975</v>
      </c>
      <c r="AN102" s="1">
        <f t="shared" si="83"/>
        <v>78.581916533696898</v>
      </c>
      <c r="AO102" s="1">
        <f t="shared" si="84"/>
        <v>55.324627142588355</v>
      </c>
      <c r="AP102" s="1">
        <f t="shared" si="85"/>
        <v>69.432032514659454</v>
      </c>
      <c r="AQ102" s="1">
        <f t="shared" si="86"/>
        <v>60.081007952746582</v>
      </c>
      <c r="AR102" s="1">
        <f t="shared" si="87"/>
        <v>49.196328747412473</v>
      </c>
      <c r="AS102" s="1">
        <f t="shared" si="170"/>
        <v>2.8758620689655174</v>
      </c>
      <c r="AT102" s="1">
        <f t="shared" si="171"/>
        <v>23.742424242424242</v>
      </c>
      <c r="AU102" s="1">
        <f t="shared" si="172"/>
        <v>4.1238034460753035</v>
      </c>
    </row>
    <row r="103" spans="1:47" s="23" customFormat="1" ht="12.9" thickBot="1" x14ac:dyDescent="0.35">
      <c r="A103" s="11" t="s">
        <v>561</v>
      </c>
      <c r="B103" s="23" t="s">
        <v>662</v>
      </c>
      <c r="C103" s="12" t="s">
        <v>575</v>
      </c>
      <c r="D103" s="21" t="s">
        <v>83</v>
      </c>
      <c r="E103" s="23" t="s">
        <v>663</v>
      </c>
      <c r="F103" s="21">
        <v>58.64</v>
      </c>
      <c r="G103" s="21">
        <v>0.51</v>
      </c>
      <c r="H103" s="21">
        <v>11.79</v>
      </c>
      <c r="I103" s="21">
        <v>5.41</v>
      </c>
      <c r="J103" s="21">
        <v>1.1599999999999999</v>
      </c>
      <c r="K103" s="21">
        <v>1.23</v>
      </c>
      <c r="L103" s="21">
        <v>4.4400000000000004</v>
      </c>
      <c r="M103" s="21">
        <v>2.91</v>
      </c>
      <c r="N103" s="21">
        <v>2.16</v>
      </c>
      <c r="O103" s="21">
        <v>0.09</v>
      </c>
      <c r="Q103" s="21">
        <f t="shared" si="152"/>
        <v>88.339999999999989</v>
      </c>
      <c r="R103" s="21">
        <f t="shared" si="88"/>
        <v>1.3990986333658784</v>
      </c>
      <c r="S103" s="21">
        <f t="shared" si="89"/>
        <v>0.56309405231174758</v>
      </c>
      <c r="T103" s="21">
        <f t="shared" si="90"/>
        <v>-0.42250129526073227</v>
      </c>
      <c r="U103" s="22">
        <f t="shared" si="153"/>
        <v>3.3878138894107332E-2</v>
      </c>
      <c r="V103" s="22">
        <f t="shared" si="154"/>
        <v>3.0517759847560066E-2</v>
      </c>
      <c r="W103" s="22">
        <f t="shared" si="155"/>
        <v>0.11563358179678306</v>
      </c>
      <c r="X103" s="22">
        <f t="shared" si="156"/>
        <v>4.6950629235237178E-2</v>
      </c>
      <c r="Y103" s="21">
        <f t="shared" si="157"/>
        <v>2.2929936305732486E-2</v>
      </c>
      <c r="Z103" s="22">
        <f t="shared" si="158"/>
        <v>7.9172610556348083E-2</v>
      </c>
      <c r="AA103" s="21">
        <f t="shared" si="159"/>
        <v>6.3402606551602684E-4</v>
      </c>
      <c r="AB103" s="22">
        <f t="shared" si="160"/>
        <v>7.8982402736693269E-2</v>
      </c>
      <c r="AC103" s="51">
        <f t="shared" si="161"/>
        <v>4.6950629235237178E-2</v>
      </c>
      <c r="AD103" s="51">
        <f t="shared" si="162"/>
        <v>49.742409797071396</v>
      </c>
      <c r="AE103" s="51">
        <f t="shared" si="163"/>
        <v>1.8459090475473219</v>
      </c>
      <c r="AF103" s="51">
        <f t="shared" si="164"/>
        <v>9.3901258470474355E-2</v>
      </c>
      <c r="AG103" s="51">
        <f t="shared" si="165"/>
        <v>49.742409797071389</v>
      </c>
      <c r="AH103" s="51">
        <f t="shared" si="166"/>
        <v>40.393757649985737</v>
      </c>
      <c r="AI103" s="51">
        <f t="shared" si="167"/>
        <v>9.8638325529428688</v>
      </c>
      <c r="AJ103" s="51">
        <f t="shared" si="168"/>
        <v>34.735037451478561</v>
      </c>
      <c r="AK103" s="51">
        <f t="shared" si="169"/>
        <v>49.742409797071389</v>
      </c>
      <c r="AM103" s="23">
        <f t="shared" si="82"/>
        <v>55.185849593936162</v>
      </c>
      <c r="AN103" s="23">
        <f t="shared" si="83"/>
        <v>49.679104633908565</v>
      </c>
      <c r="AO103" s="23">
        <f t="shared" si="84"/>
        <v>55.270974989325573</v>
      </c>
      <c r="AP103" s="23">
        <f t="shared" si="85"/>
        <v>62.331408928213449</v>
      </c>
      <c r="AQ103" s="23">
        <f t="shared" si="86"/>
        <v>50.364272914361443</v>
      </c>
      <c r="AR103" s="23">
        <f t="shared" si="87"/>
        <v>38.952138633457366</v>
      </c>
      <c r="AS103" s="23">
        <f t="shared" si="170"/>
        <v>0.74226804123711343</v>
      </c>
      <c r="AT103" s="23">
        <f t="shared" si="171"/>
        <v>23.117647058823529</v>
      </c>
      <c r="AU103" s="23">
        <f t="shared" si="172"/>
        <v>4.9737065309584398</v>
      </c>
    </row>
    <row r="104" spans="1:47" x14ac:dyDescent="0.3">
      <c r="B104" s="2" t="s">
        <v>687</v>
      </c>
      <c r="C104" s="3"/>
      <c r="D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Q104" s="16"/>
      <c r="R104" s="16"/>
      <c r="S104" s="16"/>
      <c r="T104" s="16"/>
      <c r="U104" s="17"/>
      <c r="V104" s="17"/>
      <c r="W104" s="17"/>
      <c r="X104" s="17"/>
      <c r="Y104" s="16"/>
      <c r="Z104" s="17"/>
      <c r="AA104" s="16"/>
      <c r="AB104" s="17"/>
    </row>
    <row r="105" spans="1:47" x14ac:dyDescent="0.3">
      <c r="A105" s="4" t="s">
        <v>560</v>
      </c>
      <c r="B105" s="1" t="s">
        <v>688</v>
      </c>
      <c r="C105" s="15" t="s">
        <v>566</v>
      </c>
      <c r="D105" s="16" t="s">
        <v>686</v>
      </c>
      <c r="E105" s="1" t="s">
        <v>682</v>
      </c>
      <c r="F105" s="16">
        <v>66.739999999999995</v>
      </c>
      <c r="G105" s="16">
        <v>0.67</v>
      </c>
      <c r="H105" s="16">
        <v>14.54</v>
      </c>
      <c r="I105" s="16">
        <v>5.32</v>
      </c>
      <c r="J105" s="16">
        <v>0.16</v>
      </c>
      <c r="K105" s="16">
        <v>2.0699999999999998</v>
      </c>
      <c r="L105" s="16">
        <v>1.22</v>
      </c>
      <c r="M105" s="16">
        <v>2.68</v>
      </c>
      <c r="N105" s="16">
        <v>2.85</v>
      </c>
      <c r="O105" s="16">
        <v>0.13</v>
      </c>
      <c r="P105" s="1">
        <v>3.22</v>
      </c>
      <c r="Q105" s="16">
        <v>99.59</v>
      </c>
      <c r="R105" s="16">
        <f t="shared" ref="R105" si="173">LN(H105/M105)</f>
        <v>1.6910866775826079</v>
      </c>
      <c r="S105" s="16">
        <f t="shared" ref="S105" si="174">LN(N105/K105)</f>
        <v>0.31977038700328153</v>
      </c>
      <c r="T105" s="16">
        <f t="shared" ref="T105" si="175">LN(M105/L105)</f>
        <v>0.78696593577760021</v>
      </c>
      <c r="U105" s="17">
        <f t="shared" ref="U105" si="176">I105/159.69</f>
        <v>3.3314546934685954E-2</v>
      </c>
      <c r="V105" s="17">
        <f t="shared" ref="V105" si="177">K105/40.3044</f>
        <v>5.1359156816625472E-2</v>
      </c>
      <c r="W105" s="17">
        <f t="shared" ref="W105" si="178">H105/101.96</f>
        <v>0.14260494311494704</v>
      </c>
      <c r="X105" s="17">
        <f t="shared" ref="X105" si="179">M105/61.98</f>
        <v>4.3239754759599874E-2</v>
      </c>
      <c r="Y105" s="16">
        <f t="shared" ref="Y105" si="180">N105/94.2</f>
        <v>3.0254777070063694E-2</v>
      </c>
      <c r="Z105" s="17">
        <f t="shared" ref="Z105" si="181">L105/56.08</f>
        <v>2.1754636233951498E-2</v>
      </c>
      <c r="AA105" s="16">
        <f t="shared" ref="AA105" si="182">O105/141.95</f>
        <v>9.1581542796759436E-4</v>
      </c>
      <c r="AB105" s="17">
        <f t="shared" ref="AB105" si="183">Z105-3/10*AA105</f>
        <v>2.147989160556122E-2</v>
      </c>
      <c r="AC105" s="35">
        <f t="shared" ref="AC105" si="184">IF(AB105&gt;X105,X105,AB105)</f>
        <v>2.147989160556122E-2</v>
      </c>
      <c r="AD105" s="35">
        <f t="shared" ref="AD105" si="185">W105/(W105+AC105+Y105+X105)*100</f>
        <v>60.024128014850916</v>
      </c>
      <c r="AE105" s="35">
        <f t="shared" ref="AE105" si="186">(U105+V105+X105+Y105+Z105)/W105</f>
        <v>1.2616874835109975</v>
      </c>
      <c r="AF105" s="35">
        <f t="shared" ref="AF105" si="187">AC105+X105</f>
        <v>6.4719646365161088E-2</v>
      </c>
      <c r="AG105" s="35">
        <f t="shared" ref="AG105" si="188">W105/(W105+Y105+AF105)*100</f>
        <v>60.024128014850916</v>
      </c>
      <c r="AH105" s="35">
        <f t="shared" ref="AH105" si="189">AF105/(W105+Y105+AF105)*100</f>
        <v>27.241274065563115</v>
      </c>
      <c r="AI105" s="35">
        <f t="shared" ref="AI105" si="190">Y105/(W105+Y105+AF105)*100</f>
        <v>12.734597919585966</v>
      </c>
      <c r="AJ105" s="35">
        <f t="shared" ref="AJ105" si="191">AI105/(AH105+AI105)*(100-AG105)+AG105/2</f>
        <v>42.746661927011424</v>
      </c>
      <c r="AK105" s="35">
        <f t="shared" ref="AK105" si="192">AG105</f>
        <v>60.024128014850916</v>
      </c>
      <c r="AM105" s="1">
        <f t="shared" si="82"/>
        <v>68.783419985321785</v>
      </c>
      <c r="AN105" s="1">
        <f t="shared" si="83"/>
        <v>63.449644248061666</v>
      </c>
      <c r="AO105" s="1">
        <f t="shared" si="84"/>
        <v>57.687381870527531</v>
      </c>
      <c r="AP105" s="1">
        <f t="shared" si="85"/>
        <v>65.990416289303226</v>
      </c>
      <c r="AQ105" s="1">
        <f t="shared" si="86"/>
        <v>54.590477566296528</v>
      </c>
      <c r="AR105" s="1">
        <f t="shared" si="87"/>
        <v>44.252469955222843</v>
      </c>
      <c r="AS105" s="1">
        <f t="shared" ref="AS105:AS122" si="193">N105/M105</f>
        <v>1.0634328358208955</v>
      </c>
      <c r="AT105" s="1">
        <f t="shared" ref="AT105:AT122" si="194">H105/G105</f>
        <v>21.701492537313431</v>
      </c>
      <c r="AU105" s="1">
        <f t="shared" ref="AU105:AU122" si="195">F105/H105</f>
        <v>4.5900962861072898</v>
      </c>
    </row>
    <row r="106" spans="1:47" x14ac:dyDescent="0.3">
      <c r="A106" s="4" t="s">
        <v>560</v>
      </c>
      <c r="B106" s="1" t="s">
        <v>688</v>
      </c>
      <c r="C106" s="15" t="s">
        <v>566</v>
      </c>
      <c r="D106" s="16" t="s">
        <v>685</v>
      </c>
      <c r="E106" s="1" t="s">
        <v>682</v>
      </c>
      <c r="F106" s="16">
        <v>67.23</v>
      </c>
      <c r="G106" s="16">
        <v>0.7</v>
      </c>
      <c r="H106" s="16">
        <v>15.11</v>
      </c>
      <c r="I106" s="16">
        <v>5.21</v>
      </c>
      <c r="J106" s="16">
        <v>0.17</v>
      </c>
      <c r="K106" s="16">
        <v>1.93</v>
      </c>
      <c r="L106" s="16">
        <v>0.8</v>
      </c>
      <c r="M106" s="16">
        <v>2.48</v>
      </c>
      <c r="N106" s="16">
        <v>3.23</v>
      </c>
      <c r="O106" s="16">
        <v>0.14000000000000001</v>
      </c>
      <c r="P106" s="1">
        <v>3.05</v>
      </c>
      <c r="Q106" s="16">
        <v>100.04</v>
      </c>
      <c r="R106" s="16">
        <f t="shared" ref="R106:R122" si="196">LN(H106/M106)</f>
        <v>1.8070982161077573</v>
      </c>
      <c r="S106" s="16">
        <f t="shared" ref="S106:S122" si="197">LN(N106/K106)</f>
        <v>0.51496213431777094</v>
      </c>
      <c r="T106" s="16">
        <f t="shared" ref="T106:T122" si="198">LN(M106/L106)</f>
        <v>1.1314021114911004</v>
      </c>
      <c r="U106" s="17">
        <f t="shared" ref="U106:U122" si="199">I106/159.69</f>
        <v>3.262571231761538E-2</v>
      </c>
      <c r="V106" s="17">
        <f t="shared" ref="V106:V122" si="200">K106/40.3044</f>
        <v>4.7885590655114572E-2</v>
      </c>
      <c r="W106" s="17">
        <f t="shared" ref="W106:W122" si="201">H106/101.96</f>
        <v>0.14819537073362102</v>
      </c>
      <c r="X106" s="17">
        <f t="shared" ref="X106:X122" si="202">M106/61.98</f>
        <v>4.0012907389480476E-2</v>
      </c>
      <c r="Y106" s="16">
        <f t="shared" ref="Y106:Y122" si="203">N106/94.2</f>
        <v>3.4288747346072186E-2</v>
      </c>
      <c r="Z106" s="17">
        <f t="shared" ref="Z106:Z122" si="204">L106/56.08</f>
        <v>1.4265335235378032E-2</v>
      </c>
      <c r="AA106" s="16">
        <f t="shared" ref="AA106:AA122" si="205">O106/141.95</f>
        <v>9.8626276858048627E-4</v>
      </c>
      <c r="AB106" s="17">
        <f t="shared" ref="AB106:AB122" si="206">Z106-3/10*AA106</f>
        <v>1.3969456404803886E-2</v>
      </c>
      <c r="AC106" s="35">
        <f t="shared" ref="AC106:AC122" si="207">IF(AB106&gt;X106,X106,AB106)</f>
        <v>1.3969456404803886E-2</v>
      </c>
      <c r="AD106" s="35">
        <f t="shared" ref="AD106:AD122" si="208">W106/(W106+AC106+Y106+X106)*100</f>
        <v>62.670772432179312</v>
      </c>
      <c r="AE106" s="35">
        <f t="shared" ref="AE106:AE122" si="209">(U106+V106+X106+Y106+Z106)/W106</f>
        <v>1.14091480797721</v>
      </c>
      <c r="AF106" s="35">
        <f t="shared" ref="AF106:AF122" si="210">AC106+X106</f>
        <v>5.3982363794284366E-2</v>
      </c>
      <c r="AG106" s="35">
        <f t="shared" ref="AG106:AG122" si="211">W106/(W106+Y106+AF106)*100</f>
        <v>62.670772432179312</v>
      </c>
      <c r="AH106" s="35">
        <f t="shared" ref="AH106:AH122" si="212">AF106/(W106+Y106+AF106)*100</f>
        <v>22.828759224765616</v>
      </c>
      <c r="AI106" s="35">
        <f t="shared" ref="AI106:AI122" si="213">Y106/(W106+Y106+AF106)*100</f>
        <v>14.500468343055076</v>
      </c>
      <c r="AJ106" s="35">
        <f t="shared" ref="AJ106:AJ122" si="214">AI106/(AH106+AI106)*(100-AG106)+AG106/2</f>
        <v>45.835854559144728</v>
      </c>
      <c r="AK106" s="35">
        <f t="shared" ref="AK106:AK122" si="215">AG106</f>
        <v>62.670772432179312</v>
      </c>
      <c r="AM106" s="1">
        <f t="shared" si="82"/>
        <v>73.29955055617981</v>
      </c>
      <c r="AN106" s="1">
        <f t="shared" si="83"/>
        <v>67.846393798410119</v>
      </c>
      <c r="AO106" s="1">
        <f t="shared" si="84"/>
        <v>57.61177419829162</v>
      </c>
      <c r="AP106" s="1">
        <f t="shared" si="85"/>
        <v>66.605551432036151</v>
      </c>
      <c r="AQ106" s="1">
        <f t="shared" si="86"/>
        <v>57.045348821111432</v>
      </c>
      <c r="AR106" s="1">
        <f t="shared" si="87"/>
        <v>46.752604699187117</v>
      </c>
      <c r="AS106" s="1">
        <f t="shared" si="193"/>
        <v>1.3024193548387097</v>
      </c>
      <c r="AT106" s="1">
        <f t="shared" si="194"/>
        <v>21.585714285714285</v>
      </c>
      <c r="AU106" s="1">
        <f t="shared" si="195"/>
        <v>4.449371277299802</v>
      </c>
    </row>
    <row r="107" spans="1:47" x14ac:dyDescent="0.3">
      <c r="A107" s="4" t="s">
        <v>560</v>
      </c>
      <c r="B107" s="1" t="s">
        <v>688</v>
      </c>
      <c r="C107" s="15" t="s">
        <v>566</v>
      </c>
      <c r="D107" s="16" t="s">
        <v>671</v>
      </c>
      <c r="E107" s="1" t="s">
        <v>682</v>
      </c>
      <c r="F107" s="16">
        <v>65.36</v>
      </c>
      <c r="G107" s="16">
        <v>0.69</v>
      </c>
      <c r="H107" s="16">
        <v>16.510000000000002</v>
      </c>
      <c r="I107" s="16">
        <v>5.17</v>
      </c>
      <c r="J107" s="16">
        <v>0.21</v>
      </c>
      <c r="K107" s="16">
        <v>2.15</v>
      </c>
      <c r="L107" s="16">
        <v>0.21</v>
      </c>
      <c r="M107" s="16">
        <v>1.29</v>
      </c>
      <c r="N107" s="16">
        <v>4.37</v>
      </c>
      <c r="O107" s="16">
        <v>0.09</v>
      </c>
      <c r="P107" s="1">
        <v>3.34</v>
      </c>
      <c r="Q107" s="16">
        <v>99.38</v>
      </c>
      <c r="R107" s="16">
        <f t="shared" si="196"/>
        <v>2.549324039558456</v>
      </c>
      <c r="S107" s="16">
        <f t="shared" si="197"/>
        <v>0.70929516696792749</v>
      </c>
      <c r="T107" s="16">
        <f t="shared" si="198"/>
        <v>1.8152899666382492</v>
      </c>
      <c r="U107" s="17">
        <f t="shared" si="199"/>
        <v>3.2375227002316986E-2</v>
      </c>
      <c r="V107" s="17">
        <f t="shared" si="200"/>
        <v>5.3344051766060274E-2</v>
      </c>
      <c r="W107" s="17">
        <f t="shared" si="201"/>
        <v>0.16192624558650454</v>
      </c>
      <c r="X107" s="17">
        <f t="shared" si="202"/>
        <v>2.0813165537270088E-2</v>
      </c>
      <c r="Y107" s="16">
        <f t="shared" si="203"/>
        <v>4.6390658174097661E-2</v>
      </c>
      <c r="Z107" s="17">
        <f t="shared" si="204"/>
        <v>3.744650499286733E-3</v>
      </c>
      <c r="AA107" s="16">
        <f t="shared" si="205"/>
        <v>6.3402606551602684E-4</v>
      </c>
      <c r="AB107" s="17">
        <f t="shared" si="206"/>
        <v>3.5544426796319251E-3</v>
      </c>
      <c r="AC107" s="35">
        <f t="shared" si="207"/>
        <v>3.5544426796319251E-3</v>
      </c>
      <c r="AD107" s="35">
        <f t="shared" si="208"/>
        <v>69.590470036166167</v>
      </c>
      <c r="AE107" s="35">
        <f t="shared" si="209"/>
        <v>0.96752538423634604</v>
      </c>
      <c r="AF107" s="35">
        <f t="shared" si="210"/>
        <v>2.4367608216902013E-2</v>
      </c>
      <c r="AG107" s="35">
        <f t="shared" si="211"/>
        <v>69.590470036166167</v>
      </c>
      <c r="AH107" s="35">
        <f t="shared" si="212"/>
        <v>10.472380825784338</v>
      </c>
      <c r="AI107" s="35">
        <f t="shared" si="213"/>
        <v>19.937149138049499</v>
      </c>
      <c r="AJ107" s="35">
        <f t="shared" si="214"/>
        <v>54.732384156132582</v>
      </c>
      <c r="AK107" s="35">
        <f t="shared" si="215"/>
        <v>69.590470036166167</v>
      </c>
      <c r="AM107" s="1">
        <f t="shared" si="82"/>
        <v>86.91980024063659</v>
      </c>
      <c r="AN107" s="1">
        <f t="shared" si="83"/>
        <v>82.58252207371514</v>
      </c>
      <c r="AO107" s="1">
        <f t="shared" si="84"/>
        <v>55.440658377704047</v>
      </c>
      <c r="AP107" s="1">
        <f t="shared" si="85"/>
        <v>70.6700111786717</v>
      </c>
      <c r="AQ107" s="1">
        <f t="shared" si="86"/>
        <v>61.023605320042762</v>
      </c>
      <c r="AR107" s="1">
        <f t="shared" si="87"/>
        <v>50.855627443122408</v>
      </c>
      <c r="AS107" s="1">
        <f t="shared" si="193"/>
        <v>3.387596899224806</v>
      </c>
      <c r="AT107" s="1">
        <f t="shared" si="194"/>
        <v>23.927536231884062</v>
      </c>
      <c r="AU107" s="1">
        <f t="shared" si="195"/>
        <v>3.958812840702604</v>
      </c>
    </row>
    <row r="108" spans="1:47" x14ac:dyDescent="0.3">
      <c r="A108" s="4" t="s">
        <v>561</v>
      </c>
      <c r="B108" s="1" t="s">
        <v>688</v>
      </c>
      <c r="C108" s="3"/>
      <c r="D108" s="16" t="s">
        <v>676</v>
      </c>
      <c r="E108" s="1" t="s">
        <v>638</v>
      </c>
      <c r="F108" s="16">
        <v>65.66</v>
      </c>
      <c r="G108" s="16">
        <v>0.68</v>
      </c>
      <c r="H108" s="16">
        <v>16.64</v>
      </c>
      <c r="I108" s="16">
        <v>5.54</v>
      </c>
      <c r="J108" s="16">
        <v>0.21</v>
      </c>
      <c r="K108" s="16">
        <v>2.38</v>
      </c>
      <c r="L108" s="16">
        <v>0.16</v>
      </c>
      <c r="M108" s="16">
        <v>1.35</v>
      </c>
      <c r="N108" s="16">
        <v>4.16</v>
      </c>
      <c r="O108" s="16">
        <v>0.1</v>
      </c>
      <c r="P108" s="1">
        <v>3.29</v>
      </c>
      <c r="Q108" s="16">
        <v>100.16</v>
      </c>
      <c r="R108" s="16">
        <f t="shared" si="196"/>
        <v>2.5117048429427244</v>
      </c>
      <c r="S108" s="16">
        <f t="shared" si="197"/>
        <v>0.55841458658978871</v>
      </c>
      <c r="T108" s="16">
        <f t="shared" si="198"/>
        <v>2.132686056198648</v>
      </c>
      <c r="U108" s="17">
        <f t="shared" si="199"/>
        <v>3.4692216168827103E-2</v>
      </c>
      <c r="V108" s="17">
        <f t="shared" si="200"/>
        <v>5.9050624745685329E-2</v>
      </c>
      <c r="W108" s="17">
        <f t="shared" si="201"/>
        <v>0.16320125539427227</v>
      </c>
      <c r="X108" s="17">
        <f t="shared" si="202"/>
        <v>2.1781219748305908E-2</v>
      </c>
      <c r="Y108" s="16">
        <f t="shared" si="203"/>
        <v>4.4161358811040337E-2</v>
      </c>
      <c r="Z108" s="17">
        <f t="shared" si="204"/>
        <v>2.8530670470756064E-3</v>
      </c>
      <c r="AA108" s="16">
        <f t="shared" si="205"/>
        <v>7.0447340612891875E-4</v>
      </c>
      <c r="AB108" s="17">
        <f t="shared" si="206"/>
        <v>2.6417250252369308E-3</v>
      </c>
      <c r="AC108" s="35">
        <f t="shared" si="207"/>
        <v>2.6417250252369308E-3</v>
      </c>
      <c r="AD108" s="35">
        <f t="shared" si="208"/>
        <v>70.41045012176977</v>
      </c>
      <c r="AE108" s="35">
        <f t="shared" si="209"/>
        <v>0.99593894745639777</v>
      </c>
      <c r="AF108" s="35">
        <f t="shared" si="210"/>
        <v>2.4422944773542839E-2</v>
      </c>
      <c r="AG108" s="35">
        <f t="shared" si="211"/>
        <v>70.41045012176977</v>
      </c>
      <c r="AH108" s="35">
        <f t="shared" si="212"/>
        <v>10.536870752923315</v>
      </c>
      <c r="AI108" s="35">
        <f t="shared" si="213"/>
        <v>19.052679125306916</v>
      </c>
      <c r="AJ108" s="35">
        <f t="shared" si="214"/>
        <v>54.257904186191801</v>
      </c>
      <c r="AK108" s="35">
        <f t="shared" si="215"/>
        <v>70.41045012176977</v>
      </c>
      <c r="AM108" s="1">
        <f t="shared" si="82"/>
        <v>86.983051892187447</v>
      </c>
      <c r="AN108" s="1">
        <f t="shared" si="83"/>
        <v>82.976118036860896</v>
      </c>
      <c r="AO108" s="1">
        <f t="shared" si="84"/>
        <v>54.714068150196439</v>
      </c>
      <c r="AP108" s="1">
        <f t="shared" si="85"/>
        <v>71.222189390139206</v>
      </c>
      <c r="AQ108" s="1">
        <f t="shared" si="86"/>
        <v>60.791461398735912</v>
      </c>
      <c r="AR108" s="1">
        <f t="shared" si="87"/>
        <v>50.134260312689008</v>
      </c>
      <c r="AS108" s="1">
        <f t="shared" si="193"/>
        <v>3.0814814814814815</v>
      </c>
      <c r="AT108" s="1">
        <f t="shared" si="194"/>
        <v>24.470588235294116</v>
      </c>
      <c r="AU108" s="1">
        <f t="shared" si="195"/>
        <v>3.9459134615384612</v>
      </c>
    </row>
    <row r="109" spans="1:47" x14ac:dyDescent="0.3">
      <c r="A109" s="4" t="s">
        <v>561</v>
      </c>
      <c r="B109" s="1" t="s">
        <v>688</v>
      </c>
      <c r="C109" s="3"/>
      <c r="D109" s="16" t="s">
        <v>673</v>
      </c>
      <c r="E109" s="1" t="s">
        <v>638</v>
      </c>
      <c r="F109" s="16">
        <v>62.68</v>
      </c>
      <c r="G109" s="16">
        <v>0.71</v>
      </c>
      <c r="H109" s="16">
        <v>16.72</v>
      </c>
      <c r="I109" s="16">
        <v>6.56</v>
      </c>
      <c r="J109" s="16">
        <v>0.23</v>
      </c>
      <c r="K109" s="16">
        <v>2.34</v>
      </c>
      <c r="L109" s="16">
        <v>0.15</v>
      </c>
      <c r="M109" s="16">
        <v>1.24</v>
      </c>
      <c r="N109" s="16">
        <v>4.3099999999999996</v>
      </c>
      <c r="O109" s="16">
        <v>7.0000000000000007E-2</v>
      </c>
      <c r="P109" s="1">
        <v>4.0599999999999996</v>
      </c>
      <c r="Q109" s="16">
        <v>99.06</v>
      </c>
      <c r="R109" s="16">
        <f t="shared" si="196"/>
        <v>2.6014942280396101</v>
      </c>
      <c r="S109" s="16">
        <f t="shared" si="197"/>
        <v>0.61078697474604626</v>
      </c>
      <c r="T109" s="16">
        <f t="shared" si="198"/>
        <v>2.112231364502827</v>
      </c>
      <c r="U109" s="17">
        <f t="shared" si="199"/>
        <v>4.1079591708936061E-2</v>
      </c>
      <c r="V109" s="17">
        <f t="shared" si="200"/>
        <v>5.8058177270967931E-2</v>
      </c>
      <c r="W109" s="17">
        <f t="shared" si="201"/>
        <v>0.16398587681443702</v>
      </c>
      <c r="X109" s="17">
        <f t="shared" si="202"/>
        <v>2.0006453694740238E-2</v>
      </c>
      <c r="Y109" s="16">
        <f t="shared" si="203"/>
        <v>4.5753715498938426E-2</v>
      </c>
      <c r="Z109" s="17">
        <f t="shared" si="204"/>
        <v>2.6747503566333809E-3</v>
      </c>
      <c r="AA109" s="16">
        <f t="shared" si="205"/>
        <v>4.9313138429024313E-4</v>
      </c>
      <c r="AB109" s="17">
        <f t="shared" si="206"/>
        <v>2.5268109413463078E-3</v>
      </c>
      <c r="AC109" s="35">
        <f t="shared" si="207"/>
        <v>2.5268109413463078E-3</v>
      </c>
      <c r="AD109" s="35">
        <f t="shared" si="208"/>
        <v>70.600533772276776</v>
      </c>
      <c r="AE109" s="35">
        <f t="shared" si="209"/>
        <v>1.0218726867548342</v>
      </c>
      <c r="AF109" s="35">
        <f t="shared" si="210"/>
        <v>2.2533264636086545E-2</v>
      </c>
      <c r="AG109" s="35">
        <f t="shared" si="211"/>
        <v>70.600533772276776</v>
      </c>
      <c r="AH109" s="35">
        <f t="shared" si="212"/>
        <v>9.7012044076201889</v>
      </c>
      <c r="AI109" s="35">
        <f t="shared" si="213"/>
        <v>19.698261820103042</v>
      </c>
      <c r="AJ109" s="35">
        <f t="shared" si="214"/>
        <v>54.99852870624143</v>
      </c>
      <c r="AK109" s="35">
        <f t="shared" si="215"/>
        <v>70.600533772276776</v>
      </c>
      <c r="AM109" s="1">
        <f t="shared" si="82"/>
        <v>87.919060499180048</v>
      </c>
      <c r="AN109" s="1">
        <f t="shared" si="83"/>
        <v>83.992330159369786</v>
      </c>
      <c r="AO109" s="1">
        <f t="shared" si="84"/>
        <v>54.847113230572035</v>
      </c>
      <c r="AP109" s="1">
        <f t="shared" si="85"/>
        <v>71.377018087460058</v>
      </c>
      <c r="AQ109" s="1">
        <f t="shared" si="86"/>
        <v>61.876552071410948</v>
      </c>
      <c r="AR109" s="1">
        <f t="shared" si="87"/>
        <v>49.481176517673745</v>
      </c>
      <c r="AS109" s="1">
        <f t="shared" si="193"/>
        <v>3.475806451612903</v>
      </c>
      <c r="AT109" s="1">
        <f t="shared" si="194"/>
        <v>23.549295774647888</v>
      </c>
      <c r="AU109" s="1">
        <f t="shared" si="195"/>
        <v>3.7488038277511966</v>
      </c>
    </row>
    <row r="110" spans="1:47" x14ac:dyDescent="0.3">
      <c r="A110" s="4" t="s">
        <v>561</v>
      </c>
      <c r="B110" s="1" t="s">
        <v>688</v>
      </c>
      <c r="C110" s="3"/>
      <c r="D110" s="16" t="s">
        <v>92</v>
      </c>
      <c r="E110" s="1" t="s">
        <v>638</v>
      </c>
      <c r="F110" s="16">
        <v>63.15</v>
      </c>
      <c r="G110" s="16">
        <v>0.72</v>
      </c>
      <c r="H110" s="16">
        <v>17.149999999999999</v>
      </c>
      <c r="I110" s="16">
        <v>5.78</v>
      </c>
      <c r="J110" s="16">
        <v>0.19</v>
      </c>
      <c r="K110" s="16">
        <v>2.13</v>
      </c>
      <c r="L110" s="16">
        <v>0.14000000000000001</v>
      </c>
      <c r="M110" s="16">
        <v>1.07</v>
      </c>
      <c r="N110" s="16">
        <v>4.7699999999999996</v>
      </c>
      <c r="O110" s="16">
        <v>7.0000000000000007E-2</v>
      </c>
      <c r="P110" s="1">
        <v>4</v>
      </c>
      <c r="Q110" s="16">
        <v>99.17</v>
      </c>
      <c r="R110" s="16">
        <f t="shared" si="196"/>
        <v>2.7743395251381342</v>
      </c>
      <c r="S110" s="16">
        <f t="shared" si="197"/>
        <v>0.80622432517891618</v>
      </c>
      <c r="T110" s="16">
        <f t="shared" si="198"/>
        <v>2.0337715048466474</v>
      </c>
      <c r="U110" s="17">
        <f t="shared" si="199"/>
        <v>3.6195128060617449E-2</v>
      </c>
      <c r="V110" s="17">
        <f t="shared" si="200"/>
        <v>5.2847828028701575E-2</v>
      </c>
      <c r="W110" s="17">
        <f t="shared" si="201"/>
        <v>0.16820321694782267</v>
      </c>
      <c r="X110" s="17">
        <f t="shared" si="202"/>
        <v>1.7263633430138755E-2</v>
      </c>
      <c r="Y110" s="16">
        <f t="shared" si="203"/>
        <v>5.0636942675159231E-2</v>
      </c>
      <c r="Z110" s="17">
        <f t="shared" si="204"/>
        <v>2.4964336661911558E-3</v>
      </c>
      <c r="AA110" s="16">
        <f t="shared" si="205"/>
        <v>4.9313138429024313E-4</v>
      </c>
      <c r="AB110" s="17">
        <f t="shared" si="206"/>
        <v>2.3484942509040827E-3</v>
      </c>
      <c r="AC110" s="35">
        <f t="shared" si="207"/>
        <v>2.3484942509040827E-3</v>
      </c>
      <c r="AD110" s="35">
        <f t="shared" si="208"/>
        <v>70.5395695086644</v>
      </c>
      <c r="AE110" s="35">
        <f t="shared" si="209"/>
        <v>0.94790081161329454</v>
      </c>
      <c r="AF110" s="35">
        <f t="shared" si="210"/>
        <v>1.9612127681042837E-2</v>
      </c>
      <c r="AG110" s="35">
        <f t="shared" si="211"/>
        <v>70.5395695086644</v>
      </c>
      <c r="AH110" s="35">
        <f t="shared" si="212"/>
        <v>8.2247597214437853</v>
      </c>
      <c r="AI110" s="35">
        <f t="shared" si="213"/>
        <v>21.235670769891815</v>
      </c>
      <c r="AJ110" s="35">
        <f t="shared" si="214"/>
        <v>56.505455524224018</v>
      </c>
      <c r="AK110" s="35">
        <f t="shared" si="215"/>
        <v>70.5395695086644</v>
      </c>
      <c r="AM110" s="1">
        <f t="shared" si="82"/>
        <v>89.557760725143311</v>
      </c>
      <c r="AN110" s="1">
        <f t="shared" si="83"/>
        <v>85.703195691358644</v>
      </c>
      <c r="AO110" s="1">
        <f t="shared" si="84"/>
        <v>56.581967599556634</v>
      </c>
      <c r="AP110" s="1">
        <f t="shared" si="85"/>
        <v>71.241217590256539</v>
      </c>
      <c r="AQ110" s="1">
        <f t="shared" si="86"/>
        <v>62.412614879704975</v>
      </c>
      <c r="AR110" s="1">
        <f t="shared" si="87"/>
        <v>51.360506859575764</v>
      </c>
      <c r="AS110" s="1">
        <f t="shared" si="193"/>
        <v>4.4579439252336446</v>
      </c>
      <c r="AT110" s="1">
        <f t="shared" si="194"/>
        <v>23.819444444444443</v>
      </c>
      <c r="AU110" s="1">
        <f t="shared" si="195"/>
        <v>3.6822157434402336</v>
      </c>
    </row>
    <row r="111" spans="1:47" x14ac:dyDescent="0.3">
      <c r="A111" s="4" t="s">
        <v>561</v>
      </c>
      <c r="B111" s="1" t="s">
        <v>688</v>
      </c>
      <c r="C111" s="3"/>
      <c r="D111" s="16" t="s">
        <v>94</v>
      </c>
      <c r="E111" s="1" t="s">
        <v>638</v>
      </c>
      <c r="F111" s="16">
        <v>63.95</v>
      </c>
      <c r="G111" s="16">
        <v>0.69</v>
      </c>
      <c r="H111" s="16">
        <v>15.97</v>
      </c>
      <c r="I111" s="16">
        <v>6.05</v>
      </c>
      <c r="J111" s="16">
        <v>0.26</v>
      </c>
      <c r="K111" s="16">
        <v>2.0699999999999998</v>
      </c>
      <c r="L111" s="16">
        <v>0.37</v>
      </c>
      <c r="M111" s="16">
        <v>1.1100000000000001</v>
      </c>
      <c r="N111" s="16">
        <v>4.32</v>
      </c>
      <c r="O111" s="16">
        <v>0.16</v>
      </c>
      <c r="P111" s="1">
        <v>4.22</v>
      </c>
      <c r="Q111" s="16">
        <v>99.16</v>
      </c>
      <c r="R111" s="16">
        <f t="shared" si="196"/>
        <v>2.6663519469026782</v>
      </c>
      <c r="S111" s="16">
        <f t="shared" si="197"/>
        <v>0.73570679497874147</v>
      </c>
      <c r="T111" s="16">
        <f t="shared" si="198"/>
        <v>1.0986122886681098</v>
      </c>
      <c r="U111" s="17">
        <f t="shared" si="199"/>
        <v>3.7885903938881582E-2</v>
      </c>
      <c r="V111" s="17">
        <f t="shared" si="200"/>
        <v>5.1359156816625472E-2</v>
      </c>
      <c r="W111" s="17">
        <f t="shared" si="201"/>
        <v>0.15663005100039232</v>
      </c>
      <c r="X111" s="17">
        <f t="shared" si="202"/>
        <v>1.7909002904162634E-2</v>
      </c>
      <c r="Y111" s="16">
        <f t="shared" si="203"/>
        <v>4.5859872611464972E-2</v>
      </c>
      <c r="Z111" s="17">
        <f t="shared" si="204"/>
        <v>6.5977175463623394E-3</v>
      </c>
      <c r="AA111" s="16">
        <f t="shared" si="205"/>
        <v>1.1271574498062699E-3</v>
      </c>
      <c r="AB111" s="17">
        <f t="shared" si="206"/>
        <v>6.2595703114204588E-3</v>
      </c>
      <c r="AC111" s="35">
        <f t="shared" si="207"/>
        <v>6.2595703114204588E-3</v>
      </c>
      <c r="AD111" s="35">
        <f t="shared" si="208"/>
        <v>69.103983831516317</v>
      </c>
      <c r="AE111" s="35">
        <f t="shared" si="209"/>
        <v>1.0190359563701938</v>
      </c>
      <c r="AF111" s="35">
        <f t="shared" si="210"/>
        <v>2.4168573215583092E-2</v>
      </c>
      <c r="AG111" s="35">
        <f t="shared" si="211"/>
        <v>69.103983831516317</v>
      </c>
      <c r="AH111" s="35">
        <f t="shared" si="212"/>
        <v>10.662990160912921</v>
      </c>
      <c r="AI111" s="35">
        <f t="shared" si="213"/>
        <v>20.233026007570764</v>
      </c>
      <c r="AJ111" s="35">
        <f t="shared" si="214"/>
        <v>54.785017923328923</v>
      </c>
      <c r="AK111" s="35">
        <f t="shared" si="215"/>
        <v>69.103983831516317</v>
      </c>
      <c r="AM111" s="1">
        <f t="shared" si="82"/>
        <v>86.632324598492403</v>
      </c>
      <c r="AN111" s="1">
        <f t="shared" si="83"/>
        <v>82.089227202562</v>
      </c>
      <c r="AO111" s="1">
        <f t="shared" si="84"/>
        <v>53.522411344235742</v>
      </c>
      <c r="AP111" s="1">
        <f t="shared" si="85"/>
        <v>71.066612472364966</v>
      </c>
      <c r="AQ111" s="1">
        <f t="shared" si="86"/>
        <v>61.574474319808658</v>
      </c>
      <c r="AR111" s="1">
        <f t="shared" si="87"/>
        <v>49.581604018266127</v>
      </c>
      <c r="AS111" s="1">
        <f t="shared" si="193"/>
        <v>3.8918918918918917</v>
      </c>
      <c r="AT111" s="1">
        <f t="shared" si="194"/>
        <v>23.144927536231886</v>
      </c>
      <c r="AU111" s="1">
        <f t="shared" si="195"/>
        <v>4.0043832185347528</v>
      </c>
    </row>
    <row r="112" spans="1:47" x14ac:dyDescent="0.3">
      <c r="A112" s="4" t="s">
        <v>561</v>
      </c>
      <c r="B112" s="1" t="s">
        <v>688</v>
      </c>
      <c r="C112" s="3"/>
      <c r="D112" s="16" t="s">
        <v>675</v>
      </c>
      <c r="E112" s="1" t="s">
        <v>638</v>
      </c>
      <c r="F112" s="16">
        <v>63.81</v>
      </c>
      <c r="G112" s="16">
        <v>0.69</v>
      </c>
      <c r="H112" s="16">
        <v>16.05</v>
      </c>
      <c r="I112" s="16">
        <v>5.94</v>
      </c>
      <c r="J112" s="16">
        <v>0.28000000000000003</v>
      </c>
      <c r="K112" s="16">
        <v>2.0699999999999998</v>
      </c>
      <c r="L112" s="16">
        <v>0.22</v>
      </c>
      <c r="M112" s="16">
        <v>1.1499999999999999</v>
      </c>
      <c r="N112" s="16">
        <v>4.33</v>
      </c>
      <c r="O112" s="16">
        <v>7.0000000000000007E-2</v>
      </c>
      <c r="P112" s="1">
        <v>4.42</v>
      </c>
      <c r="Q112" s="16">
        <v>99.02</v>
      </c>
      <c r="R112" s="16">
        <f t="shared" si="196"/>
        <v>2.6359469072008666</v>
      </c>
      <c r="S112" s="16">
        <f t="shared" si="197"/>
        <v>0.73801893473712099</v>
      </c>
      <c r="T112" s="16">
        <f t="shared" si="198"/>
        <v>1.6538896750049341</v>
      </c>
      <c r="U112" s="17">
        <f t="shared" si="199"/>
        <v>3.7197069321811015E-2</v>
      </c>
      <c r="V112" s="17">
        <f t="shared" si="200"/>
        <v>5.1359156816625472E-2</v>
      </c>
      <c r="W112" s="17">
        <f t="shared" si="201"/>
        <v>0.15741467242055709</v>
      </c>
      <c r="X112" s="17">
        <f t="shared" si="202"/>
        <v>1.8554372378186513E-2</v>
      </c>
      <c r="Y112" s="16">
        <f t="shared" si="203"/>
        <v>4.5966029723991504E-2</v>
      </c>
      <c r="Z112" s="17">
        <f t="shared" si="204"/>
        <v>3.9229671897289585E-3</v>
      </c>
      <c r="AA112" s="16">
        <f t="shared" si="205"/>
        <v>4.9313138429024313E-4</v>
      </c>
      <c r="AB112" s="17">
        <f t="shared" si="206"/>
        <v>3.7750277744418854E-3</v>
      </c>
      <c r="AC112" s="35">
        <f t="shared" si="207"/>
        <v>3.7750277744418854E-3</v>
      </c>
      <c r="AD112" s="35">
        <f t="shared" si="208"/>
        <v>69.741970261171559</v>
      </c>
      <c r="AE112" s="35">
        <f t="shared" si="209"/>
        <v>0.99736316199861785</v>
      </c>
      <c r="AF112" s="35">
        <f t="shared" si="210"/>
        <v>2.2329400152628399E-2</v>
      </c>
      <c r="AG112" s="35">
        <f t="shared" si="211"/>
        <v>69.741970261171559</v>
      </c>
      <c r="AH112" s="35">
        <f t="shared" si="212"/>
        <v>9.8929555768083475</v>
      </c>
      <c r="AI112" s="35">
        <f t="shared" si="213"/>
        <v>20.36507416202009</v>
      </c>
      <c r="AJ112" s="35">
        <f t="shared" si="214"/>
        <v>55.236059292605873</v>
      </c>
      <c r="AK112" s="35">
        <f t="shared" si="215"/>
        <v>69.741970261171559</v>
      </c>
      <c r="AM112" s="1">
        <f t="shared" si="82"/>
        <v>87.577114598014532</v>
      </c>
      <c r="AN112" s="1">
        <f t="shared" si="83"/>
        <v>83.308620998589419</v>
      </c>
      <c r="AO112" s="1">
        <f t="shared" si="84"/>
        <v>53.62118494270225</v>
      </c>
      <c r="AP112" s="1">
        <f t="shared" si="85"/>
        <v>70.928253571037729</v>
      </c>
      <c r="AQ112" s="1">
        <f t="shared" si="86"/>
        <v>61.925737545961738</v>
      </c>
      <c r="AR112" s="1">
        <f t="shared" si="87"/>
        <v>50.089576317053016</v>
      </c>
      <c r="AS112" s="1">
        <f t="shared" si="193"/>
        <v>3.7652173913043483</v>
      </c>
      <c r="AT112" s="1">
        <f t="shared" si="194"/>
        <v>23.260869565217394</v>
      </c>
      <c r="AU112" s="1">
        <f t="shared" si="195"/>
        <v>3.9757009345794394</v>
      </c>
    </row>
    <row r="113" spans="1:47" x14ac:dyDescent="0.3">
      <c r="A113" s="4" t="s">
        <v>561</v>
      </c>
      <c r="B113" s="1" t="s">
        <v>688</v>
      </c>
      <c r="C113" s="3"/>
      <c r="D113" s="16" t="s">
        <v>91</v>
      </c>
      <c r="E113" s="1" t="s">
        <v>666</v>
      </c>
      <c r="F113" s="16">
        <v>64.64</v>
      </c>
      <c r="G113" s="16">
        <v>0.62</v>
      </c>
      <c r="H113" s="16">
        <v>14.65</v>
      </c>
      <c r="I113" s="16">
        <v>5.38</v>
      </c>
      <c r="J113" s="16">
        <v>0.23</v>
      </c>
      <c r="K113" s="16">
        <v>1.59</v>
      </c>
      <c r="L113" s="16">
        <v>0.15</v>
      </c>
      <c r="M113" s="16">
        <v>2.19</v>
      </c>
      <c r="N113" s="16">
        <v>3.42</v>
      </c>
      <c r="O113" s="16">
        <v>7.0000000000000007E-2</v>
      </c>
      <c r="P113" s="1">
        <v>5.85</v>
      </c>
      <c r="Q113" s="16">
        <v>98.77</v>
      </c>
      <c r="R113" s="16">
        <f t="shared" si="196"/>
        <v>1.900538791634667</v>
      </c>
      <c r="S113" s="16">
        <f t="shared" si="197"/>
        <v>0.76590653484237359</v>
      </c>
      <c r="T113" s="16">
        <f t="shared" si="198"/>
        <v>2.6810215287142909</v>
      </c>
      <c r="U113" s="17">
        <f t="shared" si="199"/>
        <v>3.3690274907633537E-2</v>
      </c>
      <c r="V113" s="17">
        <f t="shared" si="200"/>
        <v>3.9449787120016677E-2</v>
      </c>
      <c r="W113" s="17">
        <f t="shared" si="201"/>
        <v>0.1436837975676736</v>
      </c>
      <c r="X113" s="17">
        <f t="shared" si="202"/>
        <v>3.5333978702807356E-2</v>
      </c>
      <c r="Y113" s="16">
        <f t="shared" si="203"/>
        <v>3.6305732484076432E-2</v>
      </c>
      <c r="Z113" s="17">
        <f t="shared" si="204"/>
        <v>2.6747503566333809E-3</v>
      </c>
      <c r="AA113" s="16">
        <f t="shared" si="205"/>
        <v>4.9313138429024313E-4</v>
      </c>
      <c r="AB113" s="17">
        <f t="shared" si="206"/>
        <v>2.5268109413463078E-3</v>
      </c>
      <c r="AC113" s="35">
        <f t="shared" si="207"/>
        <v>2.5268109413463078E-3</v>
      </c>
      <c r="AD113" s="35">
        <f t="shared" si="208"/>
        <v>65.955284237471488</v>
      </c>
      <c r="AE113" s="35">
        <f t="shared" si="209"/>
        <v>1.0262432234345547</v>
      </c>
      <c r="AF113" s="35">
        <f t="shared" si="210"/>
        <v>3.7860789644153667E-2</v>
      </c>
      <c r="AG113" s="35">
        <f t="shared" si="211"/>
        <v>65.955284237471488</v>
      </c>
      <c r="AH113" s="35">
        <f t="shared" si="212"/>
        <v>17.379267424075106</v>
      </c>
      <c r="AI113" s="35">
        <f t="shared" si="213"/>
        <v>16.665448338453416</v>
      </c>
      <c r="AJ113" s="35">
        <f t="shared" si="214"/>
        <v>49.643090457189153</v>
      </c>
      <c r="AK113" s="35">
        <f t="shared" si="215"/>
        <v>65.955284237471488</v>
      </c>
      <c r="AM113" s="1">
        <f t="shared" si="82"/>
        <v>79.145183987238639</v>
      </c>
      <c r="AN113" s="1">
        <f t="shared" si="83"/>
        <v>73.932051643395681</v>
      </c>
      <c r="AO113" s="1">
        <f t="shared" si="84"/>
        <v>53.979713631916681</v>
      </c>
      <c r="AP113" s="1">
        <f t="shared" si="85"/>
        <v>66.729266302016129</v>
      </c>
      <c r="AQ113" s="1">
        <f t="shared" si="86"/>
        <v>60.955304235387295</v>
      </c>
      <c r="AR113" s="1">
        <f t="shared" si="87"/>
        <v>49.377507502696695</v>
      </c>
      <c r="AS113" s="1">
        <f t="shared" si="193"/>
        <v>1.5616438356164384</v>
      </c>
      <c r="AT113" s="1">
        <f t="shared" si="194"/>
        <v>23.629032258064516</v>
      </c>
      <c r="AU113" s="1">
        <f t="shared" si="195"/>
        <v>4.412286689419795</v>
      </c>
    </row>
    <row r="114" spans="1:47" x14ac:dyDescent="0.3">
      <c r="A114" s="4" t="s">
        <v>561</v>
      </c>
      <c r="B114" s="1" t="s">
        <v>688</v>
      </c>
      <c r="C114" s="3"/>
      <c r="D114" s="16" t="s">
        <v>90</v>
      </c>
      <c r="E114" s="1" t="s">
        <v>666</v>
      </c>
      <c r="F114" s="16">
        <v>64.52</v>
      </c>
      <c r="G114" s="16">
        <v>0.64</v>
      </c>
      <c r="H114" s="16">
        <v>14.9</v>
      </c>
      <c r="I114" s="16">
        <v>4.71</v>
      </c>
      <c r="J114" s="16">
        <v>0.73</v>
      </c>
      <c r="K114" s="16">
        <v>1.66</v>
      </c>
      <c r="L114" s="16">
        <v>0.49</v>
      </c>
      <c r="M114" s="16">
        <v>1.93</v>
      </c>
      <c r="N114" s="16">
        <v>3.75</v>
      </c>
      <c r="O114" s="16">
        <v>7.0000000000000007E-2</v>
      </c>
      <c r="P114" s="1">
        <v>5.88</v>
      </c>
      <c r="Q114" s="16">
        <v>99.27</v>
      </c>
      <c r="R114" s="16">
        <f t="shared" si="196"/>
        <v>2.0438412100346195</v>
      </c>
      <c r="S114" s="16">
        <f t="shared" si="197"/>
        <v>0.81493823761386763</v>
      </c>
      <c r="T114" s="16">
        <f t="shared" si="198"/>
        <v>1.3708698907942589</v>
      </c>
      <c r="U114" s="17">
        <f t="shared" si="199"/>
        <v>2.9494645876385499E-2</v>
      </c>
      <c r="V114" s="17">
        <f t="shared" si="200"/>
        <v>4.118657020077212E-2</v>
      </c>
      <c r="W114" s="17">
        <f t="shared" si="201"/>
        <v>0.14613573950568851</v>
      </c>
      <c r="X114" s="17">
        <f t="shared" si="202"/>
        <v>3.1139077121652148E-2</v>
      </c>
      <c r="Y114" s="16">
        <f t="shared" si="203"/>
        <v>3.9808917197452227E-2</v>
      </c>
      <c r="Z114" s="17">
        <f t="shared" si="204"/>
        <v>8.7375178316690446E-3</v>
      </c>
      <c r="AA114" s="16">
        <f t="shared" si="205"/>
        <v>4.9313138429024313E-4</v>
      </c>
      <c r="AB114" s="17">
        <f t="shared" si="206"/>
        <v>8.5895784163819711E-3</v>
      </c>
      <c r="AC114" s="35">
        <f t="shared" si="207"/>
        <v>8.5895784163819711E-3</v>
      </c>
      <c r="AD114" s="35">
        <f t="shared" si="208"/>
        <v>64.755436987389402</v>
      </c>
      <c r="AE114" s="35">
        <f t="shared" si="209"/>
        <v>1.0289524570550235</v>
      </c>
      <c r="AF114" s="35">
        <f t="shared" si="210"/>
        <v>3.9728655538034119E-2</v>
      </c>
      <c r="AG114" s="35">
        <f t="shared" si="211"/>
        <v>64.755436987389402</v>
      </c>
      <c r="AH114" s="35">
        <f t="shared" si="212"/>
        <v>17.604498796728123</v>
      </c>
      <c r="AI114" s="35">
        <f t="shared" si="213"/>
        <v>17.640064215882482</v>
      </c>
      <c r="AJ114" s="35">
        <f t="shared" si="214"/>
        <v>50.017782709577176</v>
      </c>
      <c r="AK114" s="35">
        <f t="shared" si="215"/>
        <v>64.755436987389402</v>
      </c>
      <c r="AM114" s="1">
        <f t="shared" si="82"/>
        <v>78.624924085816232</v>
      </c>
      <c r="AN114" s="1">
        <f t="shared" si="83"/>
        <v>72.798928103299062</v>
      </c>
      <c r="AO114" s="1">
        <f t="shared" si="84"/>
        <v>55.444260321966865</v>
      </c>
      <c r="AP114" s="1">
        <f t="shared" si="85"/>
        <v>67.31768287329804</v>
      </c>
      <c r="AQ114" s="1">
        <f t="shared" si="86"/>
        <v>59.263607807409201</v>
      </c>
      <c r="AR114" s="1">
        <f t="shared" si="87"/>
        <v>49.311120816994972</v>
      </c>
      <c r="AS114" s="1">
        <f t="shared" si="193"/>
        <v>1.9430051813471503</v>
      </c>
      <c r="AT114" s="1">
        <f t="shared" si="194"/>
        <v>23.28125</v>
      </c>
      <c r="AU114" s="1">
        <f t="shared" si="195"/>
        <v>4.330201342281879</v>
      </c>
    </row>
    <row r="115" spans="1:47" x14ac:dyDescent="0.3">
      <c r="A115" s="4" t="s">
        <v>561</v>
      </c>
      <c r="B115" s="1" t="s">
        <v>688</v>
      </c>
      <c r="C115" s="3"/>
      <c r="D115" s="16" t="s">
        <v>89</v>
      </c>
      <c r="E115" s="1" t="s">
        <v>666</v>
      </c>
      <c r="F115" s="16">
        <v>61.97</v>
      </c>
      <c r="G115" s="16">
        <v>0.64</v>
      </c>
      <c r="H115" s="16">
        <v>15.7</v>
      </c>
      <c r="I115" s="16">
        <v>5.36</v>
      </c>
      <c r="J115" s="16">
        <v>0.78</v>
      </c>
      <c r="K115" s="16">
        <v>1.64</v>
      </c>
      <c r="L115" s="16">
        <v>0.54</v>
      </c>
      <c r="M115" s="16">
        <v>1.87</v>
      </c>
      <c r="N115" s="16">
        <v>4.07</v>
      </c>
      <c r="O115" s="16">
        <v>0.09</v>
      </c>
      <c r="P115" s="1">
        <v>6.85</v>
      </c>
      <c r="Q115" s="16">
        <v>99.51</v>
      </c>
      <c r="R115" s="16">
        <f t="shared" si="196"/>
        <v>2.1277222814877672</v>
      </c>
      <c r="S115" s="16">
        <f t="shared" si="197"/>
        <v>0.90894675761839661</v>
      </c>
      <c r="T115" s="16">
        <f t="shared" si="198"/>
        <v>1.2421245702903121</v>
      </c>
      <c r="U115" s="17">
        <f t="shared" si="199"/>
        <v>3.3565032249984347E-2</v>
      </c>
      <c r="V115" s="17">
        <f t="shared" si="200"/>
        <v>4.0690346463413421E-2</v>
      </c>
      <c r="W115" s="17">
        <f t="shared" si="201"/>
        <v>0.15398195370733622</v>
      </c>
      <c r="X115" s="17">
        <f t="shared" si="202"/>
        <v>3.0171022910616331E-2</v>
      </c>
      <c r="Y115" s="16">
        <f t="shared" si="203"/>
        <v>4.320594479830149E-2</v>
      </c>
      <c r="Z115" s="17">
        <f t="shared" si="204"/>
        <v>9.6291012838801721E-3</v>
      </c>
      <c r="AA115" s="16">
        <f t="shared" si="205"/>
        <v>6.3402606551602684E-4</v>
      </c>
      <c r="AB115" s="17">
        <f t="shared" si="206"/>
        <v>9.4388934642253633E-3</v>
      </c>
      <c r="AC115" s="35">
        <f t="shared" si="207"/>
        <v>9.4388934642253633E-3</v>
      </c>
      <c r="AD115" s="35">
        <f t="shared" si="208"/>
        <v>65.026762930670031</v>
      </c>
      <c r="AE115" s="35">
        <f t="shared" si="209"/>
        <v>1.0212979113454599</v>
      </c>
      <c r="AF115" s="35">
        <f t="shared" si="210"/>
        <v>3.9609916374841694E-2</v>
      </c>
      <c r="AG115" s="35">
        <f t="shared" si="211"/>
        <v>65.026762930670031</v>
      </c>
      <c r="AH115" s="35">
        <f t="shared" si="212"/>
        <v>16.727314985923446</v>
      </c>
      <c r="AI115" s="35">
        <f t="shared" si="213"/>
        <v>18.245922083406523</v>
      </c>
      <c r="AJ115" s="35">
        <f t="shared" si="214"/>
        <v>50.759303548741542</v>
      </c>
      <c r="AK115" s="35">
        <f t="shared" si="215"/>
        <v>65.026762930670031</v>
      </c>
      <c r="AM115" s="1">
        <f t="shared" si="82"/>
        <v>79.539473244394173</v>
      </c>
      <c r="AN115" s="1">
        <f t="shared" si="83"/>
        <v>73.661154592710773</v>
      </c>
      <c r="AO115" s="1">
        <f t="shared" si="84"/>
        <v>57.674903318071514</v>
      </c>
      <c r="AP115" s="1">
        <f t="shared" si="85"/>
        <v>67.726374117258601</v>
      </c>
      <c r="AQ115" s="1">
        <f t="shared" si="86"/>
        <v>60.294184345263147</v>
      </c>
      <c r="AR115" s="1">
        <f t="shared" si="87"/>
        <v>49.503415132390792</v>
      </c>
      <c r="AS115" s="1">
        <f t="shared" si="193"/>
        <v>2.1764705882352939</v>
      </c>
      <c r="AT115" s="1">
        <f t="shared" si="194"/>
        <v>24.53125</v>
      </c>
      <c r="AU115" s="1">
        <f t="shared" si="195"/>
        <v>3.9471337579617836</v>
      </c>
    </row>
    <row r="116" spans="1:47" x14ac:dyDescent="0.3">
      <c r="A116" s="4" t="s">
        <v>561</v>
      </c>
      <c r="B116" s="1" t="s">
        <v>688</v>
      </c>
      <c r="C116" s="3"/>
      <c r="D116" s="16" t="s">
        <v>88</v>
      </c>
      <c r="E116" s="1" t="s">
        <v>664</v>
      </c>
      <c r="F116" s="16">
        <v>59.17</v>
      </c>
      <c r="G116" s="16">
        <v>0.64</v>
      </c>
      <c r="H116" s="16">
        <v>14.68</v>
      </c>
      <c r="I116" s="16">
        <v>5.5</v>
      </c>
      <c r="J116" s="16">
        <v>2.16</v>
      </c>
      <c r="K116" s="16">
        <v>1.36</v>
      </c>
      <c r="L116" s="16">
        <v>0.78</v>
      </c>
      <c r="M116" s="16">
        <v>3.18</v>
      </c>
      <c r="N116" s="16">
        <v>2.92</v>
      </c>
      <c r="O116" s="16">
        <v>0.14000000000000001</v>
      </c>
      <c r="P116" s="1">
        <v>9.2799999999999994</v>
      </c>
      <c r="Q116" s="16">
        <v>99.79</v>
      </c>
      <c r="R116" s="16">
        <f t="shared" si="196"/>
        <v>1.5296048263942839</v>
      </c>
      <c r="S116" s="16">
        <f t="shared" si="197"/>
        <v>0.76409891653222972</v>
      </c>
      <c r="T116" s="16">
        <f t="shared" si="198"/>
        <v>1.405342556090585</v>
      </c>
      <c r="U116" s="17">
        <f t="shared" si="199"/>
        <v>3.444173085352871E-2</v>
      </c>
      <c r="V116" s="17">
        <f t="shared" si="200"/>
        <v>3.3743214140391622E-2</v>
      </c>
      <c r="W116" s="17">
        <f t="shared" si="201"/>
        <v>0.1439780306002354</v>
      </c>
      <c r="X116" s="17">
        <f t="shared" si="202"/>
        <v>5.1306873184898356E-2</v>
      </c>
      <c r="Y116" s="16">
        <f t="shared" si="203"/>
        <v>3.0997876857749466E-2</v>
      </c>
      <c r="Z116" s="17">
        <f t="shared" si="204"/>
        <v>1.3908701854493581E-2</v>
      </c>
      <c r="AA116" s="16">
        <f t="shared" si="205"/>
        <v>9.8626276858048627E-4</v>
      </c>
      <c r="AB116" s="17">
        <f t="shared" si="206"/>
        <v>1.3612823023919435E-2</v>
      </c>
      <c r="AC116" s="35">
        <f t="shared" si="207"/>
        <v>1.3612823023919435E-2</v>
      </c>
      <c r="AD116" s="35">
        <f t="shared" si="208"/>
        <v>60.016952540827006</v>
      </c>
      <c r="AE116" s="35">
        <f t="shared" si="209"/>
        <v>1.1418297375349218</v>
      </c>
      <c r="AF116" s="35">
        <f t="shared" si="210"/>
        <v>6.4919696208817795E-2</v>
      </c>
      <c r="AG116" s="35">
        <f t="shared" si="211"/>
        <v>60.016952540827006</v>
      </c>
      <c r="AH116" s="35">
        <f t="shared" si="212"/>
        <v>27.061644822381353</v>
      </c>
      <c r="AI116" s="35">
        <f t="shared" si="213"/>
        <v>12.921402636791642</v>
      </c>
      <c r="AJ116" s="35">
        <f t="shared" si="214"/>
        <v>42.929878907205143</v>
      </c>
      <c r="AK116" s="35">
        <f t="shared" si="215"/>
        <v>60.016952540827006</v>
      </c>
      <c r="AM116" s="1">
        <f t="shared" si="82"/>
        <v>68.92273688159429</v>
      </c>
      <c r="AN116" s="1">
        <f t="shared" si="83"/>
        <v>63.507728518833396</v>
      </c>
      <c r="AO116" s="1">
        <f t="shared" si="84"/>
        <v>59.810449753729053</v>
      </c>
      <c r="AP116" s="1">
        <f t="shared" si="85"/>
        <v>63.627479824662316</v>
      </c>
      <c r="AQ116" s="1">
        <f t="shared" si="86"/>
        <v>57.913348385473959</v>
      </c>
      <c r="AR116" s="1">
        <f t="shared" si="87"/>
        <v>46.733891907857114</v>
      </c>
      <c r="AS116" s="1">
        <f t="shared" si="193"/>
        <v>0.91823899371069173</v>
      </c>
      <c r="AT116" s="1">
        <f t="shared" si="194"/>
        <v>22.9375</v>
      </c>
      <c r="AU116" s="1">
        <f t="shared" si="195"/>
        <v>4.0306539509536785</v>
      </c>
    </row>
    <row r="117" spans="1:47" x14ac:dyDescent="0.3">
      <c r="A117" s="4" t="s">
        <v>561</v>
      </c>
      <c r="B117" s="1" t="s">
        <v>688</v>
      </c>
      <c r="C117" s="3"/>
      <c r="D117" s="16" t="s">
        <v>87</v>
      </c>
      <c r="E117" s="1" t="s">
        <v>664</v>
      </c>
      <c r="F117" s="16">
        <v>59.33</v>
      </c>
      <c r="G117" s="16">
        <v>0.64</v>
      </c>
      <c r="H117" s="16">
        <v>14.5</v>
      </c>
      <c r="I117" s="16">
        <v>6.03</v>
      </c>
      <c r="J117" s="16">
        <v>1.82</v>
      </c>
      <c r="K117" s="16">
        <v>1.36</v>
      </c>
      <c r="L117" s="16">
        <v>0.69</v>
      </c>
      <c r="M117" s="16">
        <v>3.04</v>
      </c>
      <c r="N117" s="16">
        <v>2.91</v>
      </c>
      <c r="O117" s="16">
        <v>0.14000000000000001</v>
      </c>
      <c r="P117" s="1">
        <v>9.5299999999999994</v>
      </c>
      <c r="Q117" s="16">
        <v>100</v>
      </c>
      <c r="R117" s="16">
        <f t="shared" si="196"/>
        <v>1.5622911340083983</v>
      </c>
      <c r="S117" s="16">
        <f t="shared" si="197"/>
        <v>0.76066838143544047</v>
      </c>
      <c r="T117" s="16">
        <f t="shared" si="198"/>
        <v>1.4829211968089624</v>
      </c>
      <c r="U117" s="17">
        <f t="shared" si="199"/>
        <v>3.7760661281232392E-2</v>
      </c>
      <c r="V117" s="17">
        <f t="shared" si="200"/>
        <v>3.3743214140391622E-2</v>
      </c>
      <c r="W117" s="17">
        <f t="shared" si="201"/>
        <v>0.14221263240486468</v>
      </c>
      <c r="X117" s="17">
        <f t="shared" si="202"/>
        <v>4.9048080025814782E-2</v>
      </c>
      <c r="Y117" s="16">
        <f t="shared" si="203"/>
        <v>3.089171974522293E-2</v>
      </c>
      <c r="Z117" s="17">
        <f t="shared" si="204"/>
        <v>1.2303851640513551E-2</v>
      </c>
      <c r="AA117" s="16">
        <f t="shared" si="205"/>
        <v>9.8626276858048627E-4</v>
      </c>
      <c r="AB117" s="17">
        <f t="shared" si="206"/>
        <v>1.2007972809939406E-2</v>
      </c>
      <c r="AC117" s="35">
        <f t="shared" si="207"/>
        <v>1.2007972809939406E-2</v>
      </c>
      <c r="AD117" s="35">
        <f t="shared" si="208"/>
        <v>60.732997285968729</v>
      </c>
      <c r="AE117" s="35">
        <f t="shared" si="209"/>
        <v>1.1514274369593482</v>
      </c>
      <c r="AF117" s="35">
        <f t="shared" si="210"/>
        <v>6.1056052835754188E-2</v>
      </c>
      <c r="AG117" s="35">
        <f t="shared" si="211"/>
        <v>60.732997285968729</v>
      </c>
      <c r="AH117" s="35">
        <f t="shared" si="212"/>
        <v>26.074456456225327</v>
      </c>
      <c r="AI117" s="35">
        <f t="shared" si="213"/>
        <v>13.192546257805951</v>
      </c>
      <c r="AJ117" s="35">
        <f t="shared" si="214"/>
        <v>43.559044900790312</v>
      </c>
      <c r="AK117" s="35">
        <f t="shared" si="215"/>
        <v>60.732997285968729</v>
      </c>
      <c r="AM117" s="1">
        <f t="shared" si="82"/>
        <v>69.962882987372481</v>
      </c>
      <c r="AN117" s="1">
        <f t="shared" si="83"/>
        <v>64.579923622460484</v>
      </c>
      <c r="AO117" s="1">
        <f t="shared" si="84"/>
        <v>58.205520799377219</v>
      </c>
      <c r="AP117" s="1">
        <f t="shared" si="85"/>
        <v>64.015789074170186</v>
      </c>
      <c r="AQ117" s="1">
        <f t="shared" si="86"/>
        <v>58.87939979319259</v>
      </c>
      <c r="AR117" s="1">
        <f t="shared" si="87"/>
        <v>46.525760947693364</v>
      </c>
      <c r="AS117" s="1">
        <f t="shared" si="193"/>
        <v>0.95723684210526316</v>
      </c>
      <c r="AT117" s="1">
        <f t="shared" si="194"/>
        <v>22.65625</v>
      </c>
      <c r="AU117" s="1">
        <f t="shared" si="195"/>
        <v>4.0917241379310347</v>
      </c>
    </row>
    <row r="118" spans="1:47" x14ac:dyDescent="0.3">
      <c r="A118" s="4" t="s">
        <v>561</v>
      </c>
      <c r="B118" s="1" t="s">
        <v>688</v>
      </c>
      <c r="C118" s="3"/>
      <c r="D118" s="16" t="s">
        <v>85</v>
      </c>
      <c r="E118" s="1" t="s">
        <v>664</v>
      </c>
      <c r="F118" s="16">
        <v>58.69</v>
      </c>
      <c r="G118" s="16">
        <v>0.88</v>
      </c>
      <c r="H118" s="16">
        <v>15.7</v>
      </c>
      <c r="I118" s="16">
        <v>6.38</v>
      </c>
      <c r="J118" s="16">
        <v>0.55000000000000004</v>
      </c>
      <c r="K118" s="16">
        <v>1.17</v>
      </c>
      <c r="L118" s="16">
        <v>1.24</v>
      </c>
      <c r="M118" s="16">
        <v>3.34</v>
      </c>
      <c r="N118" s="16">
        <v>3.59</v>
      </c>
      <c r="O118" s="16">
        <v>0.12</v>
      </c>
      <c r="P118" s="1">
        <v>6.38</v>
      </c>
      <c r="Q118" s="16">
        <v>98.02</v>
      </c>
      <c r="R118" s="16">
        <f t="shared" si="196"/>
        <v>1.5476899053656532</v>
      </c>
      <c r="S118" s="16">
        <f t="shared" si="197"/>
        <v>1.1211484536905227</v>
      </c>
      <c r="T118" s="16">
        <f t="shared" si="198"/>
        <v>0.99085942737166344</v>
      </c>
      <c r="U118" s="17">
        <f t="shared" si="199"/>
        <v>3.9952407790093306E-2</v>
      </c>
      <c r="V118" s="17">
        <f t="shared" si="200"/>
        <v>2.9029088635483966E-2</v>
      </c>
      <c r="W118" s="17">
        <f t="shared" si="201"/>
        <v>0.15398195370733622</v>
      </c>
      <c r="X118" s="17">
        <f t="shared" si="202"/>
        <v>5.3888351080993872E-2</v>
      </c>
      <c r="Y118" s="16">
        <f t="shared" si="203"/>
        <v>3.8110403397027599E-2</v>
      </c>
      <c r="Z118" s="17">
        <f t="shared" si="204"/>
        <v>2.2111269614835949E-2</v>
      </c>
      <c r="AA118" s="16">
        <f t="shared" si="205"/>
        <v>8.4536808735470234E-4</v>
      </c>
      <c r="AB118" s="17">
        <f t="shared" si="206"/>
        <v>2.1857659188629537E-2</v>
      </c>
      <c r="AC118" s="35">
        <f t="shared" si="207"/>
        <v>2.1857659188629537E-2</v>
      </c>
      <c r="AD118" s="35">
        <f t="shared" si="208"/>
        <v>57.49062586404159</v>
      </c>
      <c r="AE118" s="35">
        <f t="shared" si="209"/>
        <v>1.1890453141439234</v>
      </c>
      <c r="AF118" s="35">
        <f t="shared" si="210"/>
        <v>7.5746010269623409E-2</v>
      </c>
      <c r="AG118" s="35">
        <f t="shared" si="211"/>
        <v>57.490625864041576</v>
      </c>
      <c r="AH118" s="35">
        <f t="shared" si="212"/>
        <v>28.28049282568168</v>
      </c>
      <c r="AI118" s="35">
        <f t="shared" si="213"/>
        <v>14.22888131027673</v>
      </c>
      <c r="AJ118" s="35">
        <f t="shared" si="214"/>
        <v>42.974194242297521</v>
      </c>
      <c r="AK118" s="35">
        <f t="shared" si="215"/>
        <v>57.490625864041576</v>
      </c>
      <c r="AM118" s="1">
        <f t="shared" ref="AM118:AM181" si="216">W118/(W118+AC118+X118)*100</f>
        <v>67.027953864066674</v>
      </c>
      <c r="AN118" s="1">
        <f t="shared" ref="AN118:AN181" si="217">(W118-Y118)/(W118-Y118+AC118+X118)*100</f>
        <v>60.470214712901303</v>
      </c>
      <c r="AO118" s="1">
        <f t="shared" ref="AO118:AO181" si="218">(AC118/0.7+2*X118/0.35+2*Y118/0.25+V118/0.9)*100</f>
        <v>67.629643226540068</v>
      </c>
      <c r="AP118" s="1">
        <f t="shared" ref="AP118:AP181" si="219">W118/(W118+Y118+X118)*100</f>
        <v>62.599199280011739</v>
      </c>
      <c r="AQ118" s="1">
        <f t="shared" ref="AQ118:AQ181" si="220">(W118+U118)/(U118+W118+V118+X118+Y118+AC118)*100</f>
        <v>57.578065411497349</v>
      </c>
      <c r="AR118" s="1">
        <f t="shared" ref="AR118:AR181" si="221">(W118)/(U118+W118+V118+X118+Y118+AC118)*100</f>
        <v>45.716411131550167</v>
      </c>
      <c r="AS118" s="1">
        <f t="shared" si="193"/>
        <v>1.0748502994011977</v>
      </c>
      <c r="AT118" s="1">
        <f t="shared" si="194"/>
        <v>17.84090909090909</v>
      </c>
      <c r="AU118" s="1">
        <f t="shared" si="195"/>
        <v>3.7382165605095543</v>
      </c>
    </row>
    <row r="119" spans="1:47" x14ac:dyDescent="0.3">
      <c r="A119" s="4" t="s">
        <v>561</v>
      </c>
      <c r="B119" s="1" t="s">
        <v>688</v>
      </c>
      <c r="C119" s="3"/>
      <c r="D119" s="16" t="s">
        <v>84</v>
      </c>
      <c r="E119" s="1" t="s">
        <v>684</v>
      </c>
      <c r="F119" s="16">
        <v>50.95</v>
      </c>
      <c r="G119" s="16">
        <v>0.88</v>
      </c>
      <c r="H119" s="16">
        <v>15.29</v>
      </c>
      <c r="I119" s="16">
        <v>6.67</v>
      </c>
      <c r="J119" s="16">
        <v>1.21</v>
      </c>
      <c r="K119" s="16">
        <v>2.72</v>
      </c>
      <c r="L119" s="16">
        <v>4.34</v>
      </c>
      <c r="M119" s="16">
        <v>2.52</v>
      </c>
      <c r="N119" s="16">
        <v>3.66</v>
      </c>
      <c r="O119" s="16">
        <v>0.13</v>
      </c>
      <c r="P119" s="1">
        <v>10.65</v>
      </c>
      <c r="Q119" s="16">
        <v>99.01</v>
      </c>
      <c r="R119" s="16">
        <f t="shared" si="196"/>
        <v>1.802940118417639</v>
      </c>
      <c r="S119" s="16">
        <f t="shared" si="197"/>
        <v>0.29683126710536883</v>
      </c>
      <c r="T119" s="16">
        <f t="shared" si="198"/>
        <v>-0.54361544658898153</v>
      </c>
      <c r="U119" s="17">
        <f t="shared" si="199"/>
        <v>4.1768426326006636E-2</v>
      </c>
      <c r="V119" s="17">
        <f t="shared" si="200"/>
        <v>6.7486428280783245E-2</v>
      </c>
      <c r="W119" s="17">
        <f t="shared" si="201"/>
        <v>0.14996076892899177</v>
      </c>
      <c r="X119" s="17">
        <f t="shared" si="202"/>
        <v>4.0658276863504358E-2</v>
      </c>
      <c r="Y119" s="16">
        <f t="shared" si="203"/>
        <v>3.8853503184713374E-2</v>
      </c>
      <c r="Z119" s="17">
        <f t="shared" si="204"/>
        <v>7.7389443651925821E-2</v>
      </c>
      <c r="AA119" s="16">
        <f t="shared" si="205"/>
        <v>9.1581542796759436E-4</v>
      </c>
      <c r="AB119" s="17">
        <f t="shared" si="206"/>
        <v>7.7114699023535543E-2</v>
      </c>
      <c r="AC119" s="35">
        <f t="shared" si="207"/>
        <v>4.0658276863504358E-2</v>
      </c>
      <c r="AD119" s="35">
        <f t="shared" si="208"/>
        <v>55.514126705931034</v>
      </c>
      <c r="AE119" s="35">
        <f t="shared" si="209"/>
        <v>1.7748380473626508</v>
      </c>
      <c r="AF119" s="35">
        <f t="shared" si="210"/>
        <v>8.1316553727008717E-2</v>
      </c>
      <c r="AG119" s="35">
        <f t="shared" si="211"/>
        <v>55.514126705931034</v>
      </c>
      <c r="AH119" s="35">
        <f t="shared" si="212"/>
        <v>30.102656175551797</v>
      </c>
      <c r="AI119" s="35">
        <f t="shared" si="213"/>
        <v>14.383217118517175</v>
      </c>
      <c r="AJ119" s="35">
        <f t="shared" si="214"/>
        <v>42.14028047148269</v>
      </c>
      <c r="AK119" s="35">
        <f t="shared" si="215"/>
        <v>55.514126705931034</v>
      </c>
      <c r="AM119" s="1">
        <f t="shared" si="216"/>
        <v>64.840239071792567</v>
      </c>
      <c r="AN119" s="1">
        <f t="shared" si="217"/>
        <v>57.740910688480277</v>
      </c>
      <c r="AO119" s="1">
        <f t="shared" si="218"/>
        <v>67.622920910043376</v>
      </c>
      <c r="AP119" s="1">
        <f t="shared" si="219"/>
        <v>65.350199663265784</v>
      </c>
      <c r="AQ119" s="1">
        <f t="shared" si="220"/>
        <v>50.536750630346546</v>
      </c>
      <c r="AR119" s="1">
        <f t="shared" si="221"/>
        <v>39.527261216634692</v>
      </c>
      <c r="AS119" s="1">
        <f t="shared" si="193"/>
        <v>1.4523809523809523</v>
      </c>
      <c r="AT119" s="1">
        <f t="shared" si="194"/>
        <v>17.375</v>
      </c>
      <c r="AU119" s="1">
        <f t="shared" si="195"/>
        <v>3.3322432962720736</v>
      </c>
    </row>
    <row r="120" spans="1:47" x14ac:dyDescent="0.3">
      <c r="A120" s="4" t="s">
        <v>562</v>
      </c>
      <c r="B120" s="1" t="s">
        <v>688</v>
      </c>
      <c r="C120" s="3"/>
      <c r="D120" s="16" t="s">
        <v>683</v>
      </c>
      <c r="E120" s="1" t="s">
        <v>682</v>
      </c>
      <c r="F120" s="16">
        <v>65.849999999999994</v>
      </c>
      <c r="G120" s="16">
        <v>0.5</v>
      </c>
      <c r="H120" s="16">
        <v>13.12</v>
      </c>
      <c r="I120" s="16">
        <v>3.19</v>
      </c>
      <c r="J120" s="16">
        <v>0.46</v>
      </c>
      <c r="K120" s="16">
        <v>1.02</v>
      </c>
      <c r="L120" s="16">
        <v>3.64</v>
      </c>
      <c r="M120" s="16">
        <v>2.19</v>
      </c>
      <c r="N120" s="16">
        <v>3.27</v>
      </c>
      <c r="O120" s="16">
        <v>0.21</v>
      </c>
      <c r="P120" s="1">
        <v>5.03</v>
      </c>
      <c r="Q120" s="16">
        <v>98.48</v>
      </c>
      <c r="R120" s="16">
        <f t="shared" si="196"/>
        <v>1.7902362396875335</v>
      </c>
      <c r="S120" s="16">
        <f t="shared" si="197"/>
        <v>1.1649873576129823</v>
      </c>
      <c r="T120" s="16">
        <f t="shared" si="198"/>
        <v>-0.50808213782023992</v>
      </c>
      <c r="U120" s="17">
        <f t="shared" si="199"/>
        <v>1.9976203895046653E-2</v>
      </c>
      <c r="V120" s="17">
        <f t="shared" si="200"/>
        <v>2.5307410605293713E-2</v>
      </c>
      <c r="W120" s="17">
        <f t="shared" si="201"/>
        <v>0.12867791290702235</v>
      </c>
      <c r="X120" s="17">
        <f t="shared" si="202"/>
        <v>3.5333978702807356E-2</v>
      </c>
      <c r="Y120" s="16">
        <f t="shared" si="203"/>
        <v>3.4713375796178343E-2</v>
      </c>
      <c r="Z120" s="17">
        <f t="shared" si="204"/>
        <v>6.4907275320970043E-2</v>
      </c>
      <c r="AA120" s="16">
        <f t="shared" si="205"/>
        <v>1.4793941528707293E-3</v>
      </c>
      <c r="AB120" s="17">
        <f t="shared" si="206"/>
        <v>6.4463457075108824E-2</v>
      </c>
      <c r="AC120" s="35">
        <f t="shared" si="207"/>
        <v>3.5333978702807356E-2</v>
      </c>
      <c r="AD120" s="35">
        <f t="shared" si="208"/>
        <v>54.976641617994147</v>
      </c>
      <c r="AE120" s="35">
        <f t="shared" si="209"/>
        <v>1.4006929413793745</v>
      </c>
      <c r="AF120" s="35">
        <f t="shared" si="210"/>
        <v>7.0667957405614712E-2</v>
      </c>
      <c r="AG120" s="35">
        <f t="shared" si="211"/>
        <v>54.976641617994147</v>
      </c>
      <c r="AH120" s="35">
        <f t="shared" si="212"/>
        <v>30.192337444665956</v>
      </c>
      <c r="AI120" s="35">
        <f t="shared" si="213"/>
        <v>14.831020937339904</v>
      </c>
      <c r="AJ120" s="35">
        <f t="shared" si="214"/>
        <v>42.319341746336974</v>
      </c>
      <c r="AK120" s="35">
        <f t="shared" si="215"/>
        <v>54.976641617994147</v>
      </c>
      <c r="AM120" s="1">
        <f t="shared" si="216"/>
        <v>64.550077062150763</v>
      </c>
      <c r="AN120" s="1">
        <f t="shared" si="217"/>
        <v>57.075328529053017</v>
      </c>
      <c r="AO120" s="1">
        <f t="shared" si="218"/>
        <v>55.821191364932943</v>
      </c>
      <c r="AP120" s="1">
        <f t="shared" si="219"/>
        <v>64.751661722072512</v>
      </c>
      <c r="AQ120" s="1">
        <f t="shared" si="220"/>
        <v>53.215649212549344</v>
      </c>
      <c r="AR120" s="1">
        <f t="shared" si="221"/>
        <v>46.064507475300339</v>
      </c>
      <c r="AS120" s="1">
        <f t="shared" si="193"/>
        <v>1.4931506849315068</v>
      </c>
      <c r="AT120" s="1">
        <f t="shared" si="194"/>
        <v>26.24</v>
      </c>
      <c r="AU120" s="1">
        <f t="shared" si="195"/>
        <v>5.01905487804878</v>
      </c>
    </row>
    <row r="121" spans="1:47" x14ac:dyDescent="0.3">
      <c r="A121" s="4" t="s">
        <v>562</v>
      </c>
      <c r="B121" s="1" t="s">
        <v>688</v>
      </c>
      <c r="C121" s="3"/>
      <c r="D121" s="16" t="s">
        <v>670</v>
      </c>
      <c r="E121" s="1" t="s">
        <v>682</v>
      </c>
      <c r="F121" s="16">
        <v>70.03</v>
      </c>
      <c r="G121" s="16">
        <v>0.57999999999999996</v>
      </c>
      <c r="H121" s="16">
        <v>13.19</v>
      </c>
      <c r="I121" s="16">
        <v>3.05</v>
      </c>
      <c r="J121" s="16">
        <v>0.23</v>
      </c>
      <c r="K121" s="16">
        <v>1.23</v>
      </c>
      <c r="L121" s="16">
        <v>1.63</v>
      </c>
      <c r="M121" s="16">
        <v>2.2799999999999998</v>
      </c>
      <c r="N121" s="16">
        <v>3.2</v>
      </c>
      <c r="O121" s="16">
        <v>0.08</v>
      </c>
      <c r="P121" s="1">
        <v>3.6</v>
      </c>
      <c r="Q121" s="16">
        <v>99.08</v>
      </c>
      <c r="R121" s="16">
        <f t="shared" si="196"/>
        <v>1.7552835237628739</v>
      </c>
      <c r="S121" s="16">
        <f t="shared" si="197"/>
        <v>0.95613664042135493</v>
      </c>
      <c r="T121" s="16">
        <f t="shared" si="198"/>
        <v>0.3355954281476784</v>
      </c>
      <c r="U121" s="17">
        <f t="shared" si="199"/>
        <v>1.9099505291502283E-2</v>
      </c>
      <c r="V121" s="17">
        <f t="shared" si="200"/>
        <v>3.0517759847560066E-2</v>
      </c>
      <c r="W121" s="17">
        <f t="shared" si="201"/>
        <v>0.12936445664966653</v>
      </c>
      <c r="X121" s="17">
        <f t="shared" si="202"/>
        <v>3.6786060019361085E-2</v>
      </c>
      <c r="Y121" s="16">
        <f t="shared" si="203"/>
        <v>3.3970276008492568E-2</v>
      </c>
      <c r="Z121" s="17">
        <f t="shared" si="204"/>
        <v>2.9065620542082737E-2</v>
      </c>
      <c r="AA121" s="16">
        <f t="shared" si="205"/>
        <v>5.6357872490313493E-4</v>
      </c>
      <c r="AB121" s="17">
        <f t="shared" si="206"/>
        <v>2.8896546924611795E-2</v>
      </c>
      <c r="AC121" s="35">
        <f t="shared" si="207"/>
        <v>2.8896546924611795E-2</v>
      </c>
      <c r="AD121" s="35">
        <f t="shared" si="208"/>
        <v>56.486751996337588</v>
      </c>
      <c r="AE121" s="35">
        <f t="shared" si="209"/>
        <v>1.1551799124677415</v>
      </c>
      <c r="AF121" s="35">
        <f t="shared" si="210"/>
        <v>6.5682606943972877E-2</v>
      </c>
      <c r="AG121" s="35">
        <f t="shared" si="211"/>
        <v>56.486751996337588</v>
      </c>
      <c r="AH121" s="35">
        <f t="shared" si="212"/>
        <v>28.680189481758099</v>
      </c>
      <c r="AI121" s="35">
        <f t="shared" si="213"/>
        <v>14.833058521904311</v>
      </c>
      <c r="AJ121" s="35">
        <f t="shared" si="214"/>
        <v>43.076434520073107</v>
      </c>
      <c r="AK121" s="35">
        <f t="shared" si="215"/>
        <v>56.486751996337588</v>
      </c>
      <c r="AM121" s="1">
        <f t="shared" si="216"/>
        <v>66.324739407092096</v>
      </c>
      <c r="AN121" s="1">
        <f t="shared" si="217"/>
        <v>59.222798065020775</v>
      </c>
      <c r="AO121" s="1">
        <f t="shared" si="218"/>
        <v>55.715766869515107</v>
      </c>
      <c r="AP121" s="1">
        <f t="shared" si="219"/>
        <v>64.643186207106311</v>
      </c>
      <c r="AQ121" s="1">
        <f t="shared" si="220"/>
        <v>53.282671791275682</v>
      </c>
      <c r="AR121" s="1">
        <f t="shared" si="221"/>
        <v>46.427993669280539</v>
      </c>
      <c r="AS121" s="1">
        <f t="shared" si="193"/>
        <v>1.4035087719298247</v>
      </c>
      <c r="AT121" s="1">
        <f t="shared" si="194"/>
        <v>22.741379310344829</v>
      </c>
      <c r="AU121" s="1">
        <f t="shared" si="195"/>
        <v>5.309325246398787</v>
      </c>
    </row>
    <row r="122" spans="1:47" s="23" customFormat="1" ht="12.9" thickBot="1" x14ac:dyDescent="0.35">
      <c r="A122" s="11" t="s">
        <v>562</v>
      </c>
      <c r="B122" s="23" t="s">
        <v>688</v>
      </c>
      <c r="C122" s="12"/>
      <c r="D122" s="21" t="s">
        <v>668</v>
      </c>
      <c r="E122" s="23" t="s">
        <v>682</v>
      </c>
      <c r="F122" s="21">
        <v>69.34</v>
      </c>
      <c r="G122" s="21">
        <v>0.65</v>
      </c>
      <c r="H122" s="21">
        <v>14.95</v>
      </c>
      <c r="I122" s="21">
        <v>3.7</v>
      </c>
      <c r="J122" s="21">
        <v>0.13</v>
      </c>
      <c r="K122" s="21">
        <v>1.49</v>
      </c>
      <c r="L122" s="21">
        <v>0.62</v>
      </c>
      <c r="M122" s="21">
        <v>2.1</v>
      </c>
      <c r="N122" s="21">
        <v>3.74</v>
      </c>
      <c r="O122" s="21">
        <v>0.08</v>
      </c>
      <c r="P122" s="23">
        <v>3.58</v>
      </c>
      <c r="Q122" s="21">
        <v>100.36</v>
      </c>
      <c r="R122" s="21">
        <f t="shared" si="196"/>
        <v>1.962773955107318</v>
      </c>
      <c r="S122" s="21">
        <f t="shared" si="197"/>
        <v>0.92030949146907282</v>
      </c>
      <c r="T122" s="21">
        <f t="shared" si="198"/>
        <v>1.2199731456723772</v>
      </c>
      <c r="U122" s="22">
        <f t="shared" si="199"/>
        <v>2.3169891665101135E-2</v>
      </c>
      <c r="V122" s="22">
        <f t="shared" si="200"/>
        <v>3.6968668433223169E-2</v>
      </c>
      <c r="W122" s="22">
        <f t="shared" si="201"/>
        <v>0.14662612789329149</v>
      </c>
      <c r="X122" s="22">
        <f t="shared" si="202"/>
        <v>3.3881897386253634E-2</v>
      </c>
      <c r="Y122" s="21">
        <f t="shared" si="203"/>
        <v>3.9702760084925688E-2</v>
      </c>
      <c r="Z122" s="22">
        <f t="shared" si="204"/>
        <v>1.1055634807417974E-2</v>
      </c>
      <c r="AA122" s="21">
        <f t="shared" si="205"/>
        <v>5.6357872490313493E-4</v>
      </c>
      <c r="AB122" s="22">
        <f t="shared" si="206"/>
        <v>1.0886561189947033E-2</v>
      </c>
      <c r="AC122" s="51">
        <f t="shared" si="207"/>
        <v>1.0886561189947033E-2</v>
      </c>
      <c r="AD122" s="51">
        <f t="shared" si="208"/>
        <v>63.447776480101034</v>
      </c>
      <c r="AE122" s="51">
        <f t="shared" si="209"/>
        <v>0.98740145741477758</v>
      </c>
      <c r="AF122" s="51">
        <f t="shared" si="210"/>
        <v>4.4768458576200668E-2</v>
      </c>
      <c r="AG122" s="51">
        <f t="shared" si="211"/>
        <v>63.447776480101034</v>
      </c>
      <c r="AH122" s="51">
        <f t="shared" si="212"/>
        <v>19.3721214214196</v>
      </c>
      <c r="AI122" s="51">
        <f t="shared" si="213"/>
        <v>17.180102098479374</v>
      </c>
      <c r="AJ122" s="51">
        <f t="shared" si="214"/>
        <v>48.903990338529887</v>
      </c>
      <c r="AK122" s="51">
        <f t="shared" si="215"/>
        <v>63.447776480101034</v>
      </c>
      <c r="AM122" s="23">
        <f t="shared" si="216"/>
        <v>76.609339165746647</v>
      </c>
      <c r="AN122" s="23">
        <f t="shared" si="217"/>
        <v>70.48723082633046</v>
      </c>
      <c r="AO122" s="23">
        <f t="shared" si="218"/>
        <v>56.786145141705887</v>
      </c>
      <c r="AP122" s="23">
        <f t="shared" si="219"/>
        <v>66.584444377059299</v>
      </c>
      <c r="AQ122" s="23">
        <f t="shared" si="220"/>
        <v>58.301883689379864</v>
      </c>
      <c r="AR122" s="23">
        <f t="shared" si="221"/>
        <v>50.346171108675321</v>
      </c>
      <c r="AS122" s="23">
        <f t="shared" si="193"/>
        <v>1.7809523809523811</v>
      </c>
      <c r="AT122" s="23">
        <f t="shared" si="194"/>
        <v>22.999999999999996</v>
      </c>
      <c r="AU122" s="23">
        <f t="shared" si="195"/>
        <v>4.6381270903010039</v>
      </c>
    </row>
    <row r="123" spans="1:47" x14ac:dyDescent="0.3">
      <c r="B123" s="2" t="s">
        <v>681</v>
      </c>
    </row>
    <row r="124" spans="1:47" x14ac:dyDescent="0.3">
      <c r="A124" s="4" t="s">
        <v>560</v>
      </c>
      <c r="B124" s="1" t="s">
        <v>679</v>
      </c>
      <c r="C124" s="15" t="s">
        <v>566</v>
      </c>
      <c r="D124" s="24" t="s">
        <v>672</v>
      </c>
      <c r="E124" s="25" t="s">
        <v>595</v>
      </c>
      <c r="F124" s="3">
        <v>66.03</v>
      </c>
      <c r="G124" s="3">
        <v>0.69</v>
      </c>
      <c r="H124" s="3">
        <v>16.809999999999999</v>
      </c>
      <c r="I124" s="3">
        <v>4.74</v>
      </c>
      <c r="J124" s="3">
        <v>0.15</v>
      </c>
      <c r="K124" s="3">
        <v>2.13</v>
      </c>
      <c r="L124" s="3">
        <v>0.18</v>
      </c>
      <c r="M124" s="3">
        <v>1.1000000000000001</v>
      </c>
      <c r="N124" s="3">
        <v>4.5</v>
      </c>
      <c r="O124" s="3">
        <v>0.11</v>
      </c>
      <c r="P124" s="3">
        <v>3.23</v>
      </c>
      <c r="Q124" s="3">
        <v>99.66</v>
      </c>
      <c r="R124" s="3">
        <f t="shared" ref="R124:R139" si="222">LN(H124/M124)</f>
        <v>2.7266637676161993</v>
      </c>
      <c r="S124" s="3">
        <f t="shared" ref="S124:S139" si="223">LN(N124/K124)</f>
        <v>0.74795541705494051</v>
      </c>
      <c r="T124" s="3">
        <f t="shared" ref="T124:T139" si="224">LN(M124/L124)</f>
        <v>1.8101086078962516</v>
      </c>
      <c r="U124" s="17">
        <f t="shared" ref="U124:U139" si="225">I124/159.69</f>
        <v>2.968250986285929E-2</v>
      </c>
      <c r="V124" s="17">
        <f t="shared" ref="V124:V139" si="226">K124/40.3044</f>
        <v>5.2847828028701575E-2</v>
      </c>
      <c r="W124" s="17">
        <f t="shared" ref="W124:W139" si="227">H124/101.96</f>
        <v>0.16486857591212239</v>
      </c>
      <c r="X124" s="17">
        <f t="shared" ref="X124:X139" si="228">M124/61.98</f>
        <v>1.7747660535656667E-2</v>
      </c>
      <c r="Y124" s="16">
        <f t="shared" ref="Y124:Y139" si="229">N124/94.2</f>
        <v>4.7770700636942671E-2</v>
      </c>
      <c r="Z124" s="17">
        <f t="shared" ref="Z124:Z139" si="230">L124/56.08</f>
        <v>3.2097004279600569E-3</v>
      </c>
      <c r="AA124" s="16">
        <f t="shared" ref="AA124:AA139" si="231">O124/141.95</f>
        <v>7.7492074674181054E-4</v>
      </c>
      <c r="AB124" s="17">
        <f t="shared" ref="AB124:AB139" si="232">Z124-3/10*AA124</f>
        <v>2.9772242039375137E-3</v>
      </c>
      <c r="AC124" s="35">
        <f t="shared" ref="AC124:AC139" si="233">IF(AB124&gt;X124,X124,AB124)</f>
        <v>2.9772242039375137E-3</v>
      </c>
      <c r="AD124" s="35">
        <f t="shared" ref="AD124:AD139" si="234">W124/(W124+AC124+Y124+X124)*100</f>
        <v>70.64862702211957</v>
      </c>
      <c r="AE124" s="35">
        <f t="shared" ref="AE124:AE139" si="235">(U124+V124+X124+Y124+Z124)/W124</f>
        <v>0.91744832910271168</v>
      </c>
      <c r="AF124" s="35">
        <f t="shared" ref="AF124:AF139" si="236">AC124+X124</f>
        <v>2.072488473959418E-2</v>
      </c>
      <c r="AG124" s="35">
        <f t="shared" ref="AG124:AG139" si="237">W124/(W124+Y124+AF124)*100</f>
        <v>70.648627022119555</v>
      </c>
      <c r="AH124" s="35">
        <f t="shared" ref="AH124:AH139" si="238">AF124/(W124+Y124+AF124)*100</f>
        <v>8.8809201143609116</v>
      </c>
      <c r="AI124" s="35">
        <f t="shared" ref="AI124:AI139" si="239">Y124/(W124+Y124+AF124)*100</f>
        <v>20.470452863519526</v>
      </c>
      <c r="AJ124" s="35">
        <f t="shared" ref="AJ124:AJ139" si="240">AI124/(AH124+AI124)*(100-AG124)+AG124/2</f>
        <v>55.794766374579311</v>
      </c>
      <c r="AK124" s="35">
        <f t="shared" ref="AK124:AK139" si="241">AG124</f>
        <v>70.648627022119555</v>
      </c>
      <c r="AM124" s="1">
        <f t="shared" si="216"/>
        <v>88.833181585806869</v>
      </c>
      <c r="AN124" s="1">
        <f t="shared" si="217"/>
        <v>84.962654399481934</v>
      </c>
      <c r="AO124" s="1">
        <f t="shared" si="218"/>
        <v>54.655379451141265</v>
      </c>
      <c r="AP124" s="1">
        <f t="shared" si="219"/>
        <v>71.561598933664456</v>
      </c>
      <c r="AQ124" s="1">
        <f t="shared" si="220"/>
        <v>61.587361058790982</v>
      </c>
      <c r="AR124" s="1">
        <f t="shared" si="221"/>
        <v>52.191024642712648</v>
      </c>
      <c r="AS124" s="1">
        <f t="shared" ref="AS124:AS139" si="242">N124/M124</f>
        <v>4.0909090909090908</v>
      </c>
      <c r="AT124" s="1">
        <f t="shared" ref="AT124:AT139" si="243">H124/G124</f>
        <v>24.362318840579711</v>
      </c>
      <c r="AU124" s="1">
        <f t="shared" ref="AU124:AU139" si="244">F124/H124</f>
        <v>3.9280190362879241</v>
      </c>
    </row>
    <row r="125" spans="1:47" x14ac:dyDescent="0.3">
      <c r="A125" s="4" t="s">
        <v>561</v>
      </c>
      <c r="B125" s="1" t="s">
        <v>679</v>
      </c>
      <c r="C125" s="3" t="s">
        <v>575</v>
      </c>
      <c r="D125" s="24" t="s">
        <v>93</v>
      </c>
      <c r="E125" s="25" t="s">
        <v>593</v>
      </c>
      <c r="F125" s="16">
        <v>66.11</v>
      </c>
      <c r="G125" s="16">
        <v>0.69</v>
      </c>
      <c r="H125" s="16">
        <v>16.489999999999998</v>
      </c>
      <c r="I125" s="16">
        <v>5.0199999999999996</v>
      </c>
      <c r="J125" s="16">
        <v>0.16</v>
      </c>
      <c r="K125" s="16">
        <v>2.2200000000000002</v>
      </c>
      <c r="L125" s="16">
        <v>0.13</v>
      </c>
      <c r="M125" s="16">
        <v>1.17</v>
      </c>
      <c r="N125" s="16">
        <v>4.32</v>
      </c>
      <c r="O125" s="16">
        <v>0.08</v>
      </c>
      <c r="P125" s="16">
        <v>3.15</v>
      </c>
      <c r="Q125" s="16">
        <v>99.52</v>
      </c>
      <c r="R125" s="16">
        <f t="shared" si="222"/>
        <v>2.6457503877618427</v>
      </c>
      <c r="S125" s="16">
        <f t="shared" si="223"/>
        <v>0.66574820637183085</v>
      </c>
      <c r="T125" s="16">
        <f t="shared" si="224"/>
        <v>2.1972245773362196</v>
      </c>
      <c r="U125" s="17">
        <f t="shared" si="225"/>
        <v>3.1435907069948019E-2</v>
      </c>
      <c r="V125" s="17">
        <f t="shared" si="226"/>
        <v>5.5080834846815738E-2</v>
      </c>
      <c r="W125" s="17">
        <f t="shared" si="227"/>
        <v>0.16173009023146331</v>
      </c>
      <c r="X125" s="17">
        <f t="shared" si="228"/>
        <v>1.8877057115198451E-2</v>
      </c>
      <c r="Y125" s="16">
        <f t="shared" si="229"/>
        <v>4.5859872611464972E-2</v>
      </c>
      <c r="Z125" s="17">
        <f t="shared" si="230"/>
        <v>2.3181169757489303E-3</v>
      </c>
      <c r="AA125" s="16">
        <f t="shared" si="231"/>
        <v>5.6357872490313493E-4</v>
      </c>
      <c r="AB125" s="17">
        <f t="shared" si="232"/>
        <v>2.14904335827799E-3</v>
      </c>
      <c r="AC125" s="35">
        <f t="shared" si="233"/>
        <v>2.14904335827799E-3</v>
      </c>
      <c r="AD125" s="35">
        <f t="shared" si="234"/>
        <v>70.743099975275499</v>
      </c>
      <c r="AE125" s="35">
        <f t="shared" si="235"/>
        <v>0.94955606838151585</v>
      </c>
      <c r="AF125" s="35">
        <f t="shared" si="236"/>
        <v>2.1026100473476441E-2</v>
      </c>
      <c r="AG125" s="35">
        <f t="shared" si="237"/>
        <v>70.743099975275484</v>
      </c>
      <c r="AH125" s="35">
        <f t="shared" si="238"/>
        <v>9.1971229704783717</v>
      </c>
      <c r="AI125" s="35">
        <f t="shared" si="239"/>
        <v>20.059777054246133</v>
      </c>
      <c r="AJ125" s="35">
        <f t="shared" si="240"/>
        <v>55.431327041883883</v>
      </c>
      <c r="AK125" s="35">
        <f t="shared" si="241"/>
        <v>70.743099975275484</v>
      </c>
      <c r="AM125" s="1">
        <f t="shared" si="216"/>
        <v>88.494999598988628</v>
      </c>
      <c r="AN125" s="1">
        <f t="shared" si="217"/>
        <v>84.640857572868015</v>
      </c>
      <c r="AO125" s="1">
        <f t="shared" si="218"/>
        <v>53.901886824082389</v>
      </c>
      <c r="AP125" s="1">
        <f t="shared" si="219"/>
        <v>71.414411803258091</v>
      </c>
      <c r="AQ125" s="1">
        <f t="shared" si="220"/>
        <v>61.296695898888331</v>
      </c>
      <c r="AR125" s="1">
        <f t="shared" si="221"/>
        <v>51.321248548464624</v>
      </c>
      <c r="AS125" s="1">
        <f t="shared" si="242"/>
        <v>3.692307692307693</v>
      </c>
      <c r="AT125" s="1">
        <f t="shared" si="243"/>
        <v>23.89855072463768</v>
      </c>
      <c r="AU125" s="1">
        <f t="shared" si="244"/>
        <v>4.0090964220739842</v>
      </c>
    </row>
    <row r="126" spans="1:47" x14ac:dyDescent="0.3">
      <c r="A126" s="4" t="s">
        <v>561</v>
      </c>
      <c r="B126" s="1" t="s">
        <v>679</v>
      </c>
      <c r="C126" s="3" t="s">
        <v>575</v>
      </c>
      <c r="D126" s="24" t="s">
        <v>677</v>
      </c>
      <c r="E126" s="25" t="s">
        <v>593</v>
      </c>
      <c r="F126" s="16">
        <v>64.37</v>
      </c>
      <c r="G126" s="16">
        <v>0.71</v>
      </c>
      <c r="H126" s="16">
        <v>16.989999999999998</v>
      </c>
      <c r="I126" s="16">
        <v>5.38</v>
      </c>
      <c r="J126" s="16">
        <v>0.21</v>
      </c>
      <c r="K126" s="16">
        <v>2.27</v>
      </c>
      <c r="L126" s="16">
        <v>0.28999999999999998</v>
      </c>
      <c r="M126" s="16">
        <v>1.06</v>
      </c>
      <c r="N126" s="16">
        <v>4.63</v>
      </c>
      <c r="O126" s="16">
        <v>0.19</v>
      </c>
      <c r="P126" s="16">
        <v>3.65</v>
      </c>
      <c r="Q126" s="16">
        <v>99.75</v>
      </c>
      <c r="R126" s="16">
        <f t="shared" si="222"/>
        <v>2.7743560275598647</v>
      </c>
      <c r="S126" s="16">
        <f t="shared" si="223"/>
        <v>0.71277703660483149</v>
      </c>
      <c r="T126" s="16">
        <f t="shared" si="224"/>
        <v>1.2961432641255932</v>
      </c>
      <c r="U126" s="17">
        <f t="shared" si="225"/>
        <v>3.3690274907633537E-2</v>
      </c>
      <c r="V126" s="17">
        <f t="shared" si="226"/>
        <v>5.6321394190212482E-2</v>
      </c>
      <c r="W126" s="17">
        <f t="shared" si="227"/>
        <v>0.16663397410749312</v>
      </c>
      <c r="X126" s="17">
        <f t="shared" si="228"/>
        <v>1.7102291061632788E-2</v>
      </c>
      <c r="Y126" s="16">
        <f t="shared" si="229"/>
        <v>4.9150743099787682E-2</v>
      </c>
      <c r="Z126" s="17">
        <f t="shared" si="230"/>
        <v>5.1711840228245362E-3</v>
      </c>
      <c r="AA126" s="16">
        <f t="shared" si="231"/>
        <v>1.3384994716449455E-3</v>
      </c>
      <c r="AB126" s="17">
        <f t="shared" si="232"/>
        <v>4.7696341813310526E-3</v>
      </c>
      <c r="AC126" s="35">
        <f t="shared" si="233"/>
        <v>4.7696341813310526E-3</v>
      </c>
      <c r="AD126" s="35">
        <f t="shared" si="234"/>
        <v>70.11542887650586</v>
      </c>
      <c r="AE126" s="35">
        <f t="shared" si="235"/>
        <v>0.9688053600519132</v>
      </c>
      <c r="AF126" s="35">
        <f t="shared" si="236"/>
        <v>2.187192524296384E-2</v>
      </c>
      <c r="AG126" s="35">
        <f t="shared" si="237"/>
        <v>70.115428876505874</v>
      </c>
      <c r="AH126" s="35">
        <f t="shared" si="238"/>
        <v>9.2031617620546449</v>
      </c>
      <c r="AI126" s="35">
        <f t="shared" si="239"/>
        <v>20.681409361439496</v>
      </c>
      <c r="AJ126" s="35">
        <f t="shared" si="240"/>
        <v>55.739123799692422</v>
      </c>
      <c r="AK126" s="35">
        <f t="shared" si="241"/>
        <v>70.115428876505874</v>
      </c>
      <c r="AM126" s="1">
        <f t="shared" si="216"/>
        <v>88.397219758994865</v>
      </c>
      <c r="AN126" s="1">
        <f t="shared" si="217"/>
        <v>84.304904223550167</v>
      </c>
      <c r="AO126" s="1">
        <f t="shared" si="218"/>
        <v>56.032641228754699</v>
      </c>
      <c r="AP126" s="1">
        <f t="shared" si="219"/>
        <v>71.551425451385271</v>
      </c>
      <c r="AQ126" s="1">
        <f t="shared" si="220"/>
        <v>61.136289947807732</v>
      </c>
      <c r="AR126" s="1">
        <f t="shared" si="221"/>
        <v>50.854467226391186</v>
      </c>
      <c r="AS126" s="1">
        <f t="shared" si="242"/>
        <v>4.3679245283018862</v>
      </c>
      <c r="AT126" s="1">
        <f t="shared" si="243"/>
        <v>23.929577464788732</v>
      </c>
      <c r="AU126" s="1">
        <f t="shared" si="244"/>
        <v>3.7886992348440267</v>
      </c>
    </row>
    <row r="127" spans="1:47" x14ac:dyDescent="0.3">
      <c r="A127" s="4" t="s">
        <v>561</v>
      </c>
      <c r="B127" s="1" t="s">
        <v>679</v>
      </c>
      <c r="C127" s="3" t="s">
        <v>575</v>
      </c>
      <c r="D127" s="24" t="s">
        <v>674</v>
      </c>
      <c r="E127" s="25" t="s">
        <v>593</v>
      </c>
      <c r="F127" s="16">
        <v>62.13</v>
      </c>
      <c r="G127" s="16">
        <v>0.64</v>
      </c>
      <c r="H127" s="16">
        <v>14.91</v>
      </c>
      <c r="I127" s="16">
        <v>5.8</v>
      </c>
      <c r="J127" s="16">
        <v>0.25</v>
      </c>
      <c r="K127" s="16">
        <v>2.16</v>
      </c>
      <c r="L127" s="16">
        <v>1.6</v>
      </c>
      <c r="M127" s="16">
        <v>0.98</v>
      </c>
      <c r="N127" s="16">
        <v>4.16</v>
      </c>
      <c r="O127" s="16">
        <v>0.11</v>
      </c>
      <c r="P127" s="16">
        <v>5.6</v>
      </c>
      <c r="Q127" s="16">
        <v>98.33</v>
      </c>
      <c r="R127" s="16">
        <f t="shared" si="222"/>
        <v>2.7222348360941666</v>
      </c>
      <c r="S127" s="16">
        <f t="shared" si="223"/>
        <v>0.65540685257709819</v>
      </c>
      <c r="T127" s="16">
        <f t="shared" si="224"/>
        <v>-0.49020633656325513</v>
      </c>
      <c r="U127" s="17">
        <f t="shared" si="225"/>
        <v>3.6320370718266638E-2</v>
      </c>
      <c r="V127" s="17">
        <f t="shared" si="226"/>
        <v>5.3592163634739634E-2</v>
      </c>
      <c r="W127" s="17">
        <f t="shared" si="227"/>
        <v>0.1462338171832091</v>
      </c>
      <c r="X127" s="17">
        <f t="shared" si="228"/>
        <v>1.5811552113585026E-2</v>
      </c>
      <c r="Y127" s="16">
        <f t="shared" si="229"/>
        <v>4.4161358811040337E-2</v>
      </c>
      <c r="Z127" s="17">
        <f t="shared" si="230"/>
        <v>2.8530670470756064E-2</v>
      </c>
      <c r="AA127" s="16">
        <f t="shared" si="231"/>
        <v>7.7492074674181054E-4</v>
      </c>
      <c r="AB127" s="17">
        <f t="shared" si="232"/>
        <v>2.8298194246733521E-2</v>
      </c>
      <c r="AC127" s="35">
        <f t="shared" si="233"/>
        <v>1.5811552113585026E-2</v>
      </c>
      <c r="AD127" s="35">
        <f t="shared" si="234"/>
        <v>65.865665222417562</v>
      </c>
      <c r="AE127" s="35">
        <f t="shared" si="235"/>
        <v>1.2200742563182836</v>
      </c>
      <c r="AF127" s="35">
        <f t="shared" si="236"/>
        <v>3.1623104227170053E-2</v>
      </c>
      <c r="AG127" s="35">
        <f t="shared" si="237"/>
        <v>65.865665222417576</v>
      </c>
      <c r="AH127" s="35">
        <f t="shared" si="238"/>
        <v>14.243468688989141</v>
      </c>
      <c r="AI127" s="35">
        <f t="shared" si="239"/>
        <v>19.890866088593285</v>
      </c>
      <c r="AJ127" s="35">
        <f t="shared" si="240"/>
        <v>52.823698699802073</v>
      </c>
      <c r="AK127" s="35">
        <f t="shared" si="241"/>
        <v>65.865665222417576</v>
      </c>
      <c r="AM127" s="1">
        <f t="shared" si="216"/>
        <v>82.219919260716139</v>
      </c>
      <c r="AN127" s="1">
        <f t="shared" si="217"/>
        <v>76.34693058442133</v>
      </c>
      <c r="AO127" s="1">
        <f t="shared" si="218"/>
        <v>52.57773769255455</v>
      </c>
      <c r="AP127" s="1">
        <f t="shared" si="219"/>
        <v>70.91612311831895</v>
      </c>
      <c r="AQ127" s="1">
        <f t="shared" si="220"/>
        <v>58.523935235618993</v>
      </c>
      <c r="AR127" s="1">
        <f t="shared" si="221"/>
        <v>46.880208799736309</v>
      </c>
      <c r="AS127" s="1">
        <f t="shared" si="242"/>
        <v>4.2448979591836737</v>
      </c>
      <c r="AT127" s="1">
        <f t="shared" si="243"/>
        <v>23.296875</v>
      </c>
      <c r="AU127" s="1">
        <f t="shared" si="244"/>
        <v>4.1670020120724347</v>
      </c>
    </row>
    <row r="128" spans="1:47" x14ac:dyDescent="0.3">
      <c r="A128" s="4" t="s">
        <v>561</v>
      </c>
      <c r="B128" s="1" t="s">
        <v>679</v>
      </c>
      <c r="C128" s="3" t="s">
        <v>575</v>
      </c>
      <c r="D128" s="24" t="s">
        <v>92</v>
      </c>
      <c r="E128" s="25" t="s">
        <v>593</v>
      </c>
      <c r="F128" s="16">
        <v>64.17</v>
      </c>
      <c r="G128" s="16">
        <v>0.65</v>
      </c>
      <c r="H128" s="16">
        <v>15.3</v>
      </c>
      <c r="I128" s="16">
        <v>5.17</v>
      </c>
      <c r="J128" s="16">
        <v>0.19</v>
      </c>
      <c r="K128" s="16">
        <v>1.73</v>
      </c>
      <c r="L128" s="16">
        <v>0.77</v>
      </c>
      <c r="M128" s="16">
        <v>0.81</v>
      </c>
      <c r="N128" s="16">
        <v>4.46</v>
      </c>
      <c r="O128" s="16">
        <v>0.09</v>
      </c>
      <c r="P128" s="16">
        <v>4.8600000000000003</v>
      </c>
      <c r="Q128" s="16">
        <v>98.19</v>
      </c>
      <c r="R128" s="16">
        <f t="shared" si="222"/>
        <v>2.9385738597140425</v>
      </c>
      <c r="S128" s="16">
        <f t="shared" si="223"/>
        <v>0.94702735752228506</v>
      </c>
      <c r="T128" s="16">
        <f t="shared" si="224"/>
        <v>5.0643732818754936E-2</v>
      </c>
      <c r="U128" s="17">
        <f t="shared" si="225"/>
        <v>3.2375227002316986E-2</v>
      </c>
      <c r="V128" s="17">
        <f t="shared" si="226"/>
        <v>4.2923353281527576E-2</v>
      </c>
      <c r="W128" s="17">
        <f t="shared" si="227"/>
        <v>0.15005884660651236</v>
      </c>
      <c r="X128" s="17">
        <f t="shared" si="228"/>
        <v>1.3068731848983545E-2</v>
      </c>
      <c r="Y128" s="16">
        <f t="shared" si="229"/>
        <v>4.7346072186836514E-2</v>
      </c>
      <c r="Z128" s="17">
        <f t="shared" si="230"/>
        <v>1.3730385164051355E-2</v>
      </c>
      <c r="AA128" s="16">
        <f t="shared" si="231"/>
        <v>6.3402606551602684E-4</v>
      </c>
      <c r="AB128" s="17">
        <f t="shared" si="232"/>
        <v>1.3540177344396546E-2</v>
      </c>
      <c r="AC128" s="35">
        <f t="shared" si="233"/>
        <v>1.3068731848983545E-2</v>
      </c>
      <c r="AD128" s="35">
        <f t="shared" si="234"/>
        <v>67.12769405700584</v>
      </c>
      <c r="AE128" s="35">
        <f t="shared" si="235"/>
        <v>0.99590109389278969</v>
      </c>
      <c r="AF128" s="35">
        <f t="shared" si="236"/>
        <v>2.613746369796709E-2</v>
      </c>
      <c r="AG128" s="35">
        <f t="shared" si="237"/>
        <v>67.12769405700584</v>
      </c>
      <c r="AH128" s="35">
        <f t="shared" si="238"/>
        <v>11.692397390898551</v>
      </c>
      <c r="AI128" s="35">
        <f t="shared" si="239"/>
        <v>21.179908552095611</v>
      </c>
      <c r="AJ128" s="35">
        <f t="shared" si="240"/>
        <v>54.743755580598531</v>
      </c>
      <c r="AK128" s="35">
        <f t="shared" si="241"/>
        <v>67.12769405700584</v>
      </c>
      <c r="AM128" s="1">
        <f t="shared" si="216"/>
        <v>85.165714507415188</v>
      </c>
      <c r="AN128" s="1">
        <f t="shared" si="217"/>
        <v>79.714850294569857</v>
      </c>
      <c r="AO128" s="1">
        <f t="shared" si="218"/>
        <v>51.980927688754178</v>
      </c>
      <c r="AP128" s="1">
        <f t="shared" si="219"/>
        <v>71.295787452992997</v>
      </c>
      <c r="AQ128" s="1">
        <f t="shared" si="220"/>
        <v>61.047211170339985</v>
      </c>
      <c r="AR128" s="1">
        <f t="shared" si="221"/>
        <v>50.213613693719886</v>
      </c>
      <c r="AS128" s="1">
        <f t="shared" si="242"/>
        <v>5.5061728395061724</v>
      </c>
      <c r="AT128" s="1">
        <f t="shared" si="243"/>
        <v>23.53846153846154</v>
      </c>
      <c r="AU128" s="1">
        <f t="shared" si="244"/>
        <v>4.1941176470588237</v>
      </c>
    </row>
    <row r="129" spans="1:47" x14ac:dyDescent="0.3">
      <c r="A129" s="4" t="s">
        <v>561</v>
      </c>
      <c r="B129" s="1" t="s">
        <v>679</v>
      </c>
      <c r="C129" s="3" t="s">
        <v>575</v>
      </c>
      <c r="D129" s="24" t="s">
        <v>94</v>
      </c>
      <c r="E129" s="25" t="s">
        <v>593</v>
      </c>
      <c r="F129" s="16">
        <v>60.68</v>
      </c>
      <c r="G129" s="16">
        <v>0.65</v>
      </c>
      <c r="H129" s="16">
        <v>14.88</v>
      </c>
      <c r="I129" s="16">
        <v>5.29</v>
      </c>
      <c r="J129" s="16">
        <v>0.28000000000000003</v>
      </c>
      <c r="K129" s="16">
        <v>2.13</v>
      </c>
      <c r="L129" s="16">
        <v>2.31</v>
      </c>
      <c r="M129" s="16">
        <v>0.78</v>
      </c>
      <c r="N129" s="16">
        <v>4.43</v>
      </c>
      <c r="O129" s="16">
        <v>0.11</v>
      </c>
      <c r="P129" s="16">
        <v>6.55</v>
      </c>
      <c r="Q129" s="16">
        <v>98.08</v>
      </c>
      <c r="R129" s="16">
        <f t="shared" si="222"/>
        <v>2.9484793887034453</v>
      </c>
      <c r="S129" s="16">
        <f t="shared" si="223"/>
        <v>0.73227760433571054</v>
      </c>
      <c r="T129" s="16">
        <f t="shared" si="224"/>
        <v>-1.0857088838322018</v>
      </c>
      <c r="U129" s="17">
        <f t="shared" si="225"/>
        <v>3.3126682948212159E-2</v>
      </c>
      <c r="V129" s="17">
        <f t="shared" si="226"/>
        <v>5.2847828028701575E-2</v>
      </c>
      <c r="W129" s="17">
        <f t="shared" si="227"/>
        <v>0.14593958415064734</v>
      </c>
      <c r="X129" s="17">
        <f t="shared" si="228"/>
        <v>1.2584704743465635E-2</v>
      </c>
      <c r="Y129" s="16">
        <f t="shared" si="229"/>
        <v>4.7027600849256897E-2</v>
      </c>
      <c r="Z129" s="17">
        <f t="shared" si="230"/>
        <v>4.1191155492154068E-2</v>
      </c>
      <c r="AA129" s="16">
        <f t="shared" si="231"/>
        <v>7.7492074674181054E-4</v>
      </c>
      <c r="AB129" s="17">
        <f t="shared" si="232"/>
        <v>4.0958679268131522E-2</v>
      </c>
      <c r="AC129" s="35">
        <f t="shared" si="233"/>
        <v>1.2584704743465635E-2</v>
      </c>
      <c r="AD129" s="35">
        <f t="shared" si="234"/>
        <v>66.902843373881851</v>
      </c>
      <c r="AE129" s="35">
        <f t="shared" si="235"/>
        <v>1.2798307816814609</v>
      </c>
      <c r="AF129" s="35">
        <f t="shared" si="236"/>
        <v>2.516940948693127E-2</v>
      </c>
      <c r="AG129" s="35">
        <f t="shared" si="237"/>
        <v>66.902843373881851</v>
      </c>
      <c r="AH129" s="35">
        <f t="shared" si="238"/>
        <v>11.538370967119063</v>
      </c>
      <c r="AI129" s="35">
        <f t="shared" si="239"/>
        <v>21.558785658999092</v>
      </c>
      <c r="AJ129" s="35">
        <f t="shared" si="240"/>
        <v>55.010207345940017</v>
      </c>
      <c r="AK129" s="35">
        <f t="shared" si="241"/>
        <v>66.902843373881851</v>
      </c>
      <c r="AM129" s="1">
        <f t="shared" si="216"/>
        <v>85.290422816557552</v>
      </c>
      <c r="AN129" s="1">
        <f t="shared" si="217"/>
        <v>79.715403799609703</v>
      </c>
      <c r="AO129" s="1">
        <f t="shared" si="218"/>
        <v>52.483136388244645</v>
      </c>
      <c r="AP129" s="1">
        <f t="shared" si="219"/>
        <v>70.998901704504846</v>
      </c>
      <c r="AQ129" s="1">
        <f t="shared" si="220"/>
        <v>58.881857282322954</v>
      </c>
      <c r="AR129" s="1">
        <f t="shared" si="221"/>
        <v>47.988903242484078</v>
      </c>
      <c r="AS129" s="1">
        <f t="shared" si="242"/>
        <v>5.6794871794871788</v>
      </c>
      <c r="AT129" s="1">
        <f t="shared" si="243"/>
        <v>22.892307692307693</v>
      </c>
      <c r="AU129" s="1">
        <f t="shared" si="244"/>
        <v>4.077956989247312</v>
      </c>
    </row>
    <row r="130" spans="1:47" x14ac:dyDescent="0.3">
      <c r="A130" s="4" t="s">
        <v>561</v>
      </c>
      <c r="B130" s="1" t="s">
        <v>679</v>
      </c>
      <c r="C130" s="3" t="s">
        <v>575</v>
      </c>
      <c r="D130" s="24" t="s">
        <v>678</v>
      </c>
      <c r="E130" s="25" t="s">
        <v>593</v>
      </c>
      <c r="F130" s="16">
        <v>61.63</v>
      </c>
      <c r="G130" s="16">
        <v>0.65</v>
      </c>
      <c r="H130" s="16">
        <v>16.34</v>
      </c>
      <c r="I130" s="16">
        <v>5.03</v>
      </c>
      <c r="J130" s="16">
        <v>0.14000000000000001</v>
      </c>
      <c r="K130" s="16">
        <v>1.43</v>
      </c>
      <c r="L130" s="16">
        <v>0.63</v>
      </c>
      <c r="M130" s="16">
        <v>1.07</v>
      </c>
      <c r="N130" s="16">
        <v>5</v>
      </c>
      <c r="O130" s="16">
        <v>7.0000000000000007E-2</v>
      </c>
      <c r="P130" s="16">
        <v>6.13</v>
      </c>
      <c r="Q130" s="16">
        <v>98.11</v>
      </c>
      <c r="R130" s="16">
        <f t="shared" si="222"/>
        <v>2.7259574409580418</v>
      </c>
      <c r="S130" s="16">
        <f t="shared" si="223"/>
        <v>1.2517634681622845</v>
      </c>
      <c r="T130" s="16">
        <f t="shared" si="224"/>
        <v>0.52969410807037365</v>
      </c>
      <c r="U130" s="17">
        <f t="shared" si="225"/>
        <v>3.1498528398772624E-2</v>
      </c>
      <c r="V130" s="17">
        <f t="shared" si="226"/>
        <v>3.5479997221147065E-2</v>
      </c>
      <c r="W130" s="17">
        <f t="shared" si="227"/>
        <v>0.16025892506865438</v>
      </c>
      <c r="X130" s="17">
        <f t="shared" si="228"/>
        <v>1.7263633430138755E-2</v>
      </c>
      <c r="Y130" s="16">
        <f t="shared" si="229"/>
        <v>5.3078556263269634E-2</v>
      </c>
      <c r="Z130" s="17">
        <f t="shared" si="230"/>
        <v>1.12339514978602E-2</v>
      </c>
      <c r="AA130" s="16">
        <f t="shared" si="231"/>
        <v>4.9313138429024313E-4</v>
      </c>
      <c r="AB130" s="17">
        <f t="shared" si="232"/>
        <v>1.1086012082573126E-2</v>
      </c>
      <c r="AC130" s="35">
        <f t="shared" si="233"/>
        <v>1.1086012082573126E-2</v>
      </c>
      <c r="AD130" s="35">
        <f t="shared" si="234"/>
        <v>66.308424102237723</v>
      </c>
      <c r="AE130" s="35">
        <f t="shared" si="235"/>
        <v>0.92696657454521136</v>
      </c>
      <c r="AF130" s="35">
        <f t="shared" si="236"/>
        <v>2.834964551271188E-2</v>
      </c>
      <c r="AG130" s="35">
        <f t="shared" si="237"/>
        <v>66.308424102237723</v>
      </c>
      <c r="AH130" s="35">
        <f t="shared" si="238"/>
        <v>11.729894712570243</v>
      </c>
      <c r="AI130" s="35">
        <f t="shared" si="239"/>
        <v>21.961681185192045</v>
      </c>
      <c r="AJ130" s="35">
        <f t="shared" si="240"/>
        <v>55.115893236310896</v>
      </c>
      <c r="AK130" s="35">
        <f t="shared" si="241"/>
        <v>66.308424102237723</v>
      </c>
      <c r="AM130" s="1">
        <f t="shared" si="216"/>
        <v>84.969057649221853</v>
      </c>
      <c r="AN130" s="1">
        <f t="shared" si="217"/>
        <v>79.082385805572443</v>
      </c>
      <c r="AO130" s="1">
        <f t="shared" si="218"/>
        <v>57.853716324523376</v>
      </c>
      <c r="AP130" s="1">
        <f t="shared" si="219"/>
        <v>69.496162338161994</v>
      </c>
      <c r="AQ130" s="1">
        <f t="shared" si="220"/>
        <v>62.124649094037665</v>
      </c>
      <c r="AR130" s="1">
        <f t="shared" si="221"/>
        <v>51.919908739135487</v>
      </c>
      <c r="AS130" s="1">
        <f t="shared" si="242"/>
        <v>4.6728971962616823</v>
      </c>
      <c r="AT130" s="1">
        <f t="shared" si="243"/>
        <v>25.138461538461538</v>
      </c>
      <c r="AU130" s="1">
        <f t="shared" si="244"/>
        <v>3.7717258261933906</v>
      </c>
    </row>
    <row r="131" spans="1:47" x14ac:dyDescent="0.3">
      <c r="A131" s="4" t="s">
        <v>561</v>
      </c>
      <c r="B131" s="1" t="s">
        <v>679</v>
      </c>
      <c r="C131" s="3" t="s">
        <v>575</v>
      </c>
      <c r="D131" s="24" t="s">
        <v>91</v>
      </c>
      <c r="E131" s="25" t="s">
        <v>596</v>
      </c>
      <c r="F131" s="16">
        <v>64.099999999999994</v>
      </c>
      <c r="G131" s="16">
        <v>0.65</v>
      </c>
      <c r="H131" s="16">
        <v>15.49</v>
      </c>
      <c r="I131" s="16">
        <v>4.03</v>
      </c>
      <c r="J131" s="16">
        <v>0.09</v>
      </c>
      <c r="K131" s="16">
        <v>1.1200000000000001</v>
      </c>
      <c r="L131" s="16">
        <v>0.3</v>
      </c>
      <c r="M131" s="16">
        <v>1.99</v>
      </c>
      <c r="N131" s="16">
        <v>4.07</v>
      </c>
      <c r="O131" s="16">
        <v>7.0000000000000007E-2</v>
      </c>
      <c r="P131" s="16">
        <v>6.2</v>
      </c>
      <c r="Q131" s="16">
        <v>98.11</v>
      </c>
      <c r="R131" s="16">
        <f t="shared" si="222"/>
        <v>2.0520600156923763</v>
      </c>
      <c r="S131" s="16">
        <f t="shared" si="223"/>
        <v>1.2903143141475004</v>
      </c>
      <c r="T131" s="16">
        <f t="shared" si="224"/>
        <v>1.892107443062337</v>
      </c>
      <c r="U131" s="17">
        <f t="shared" si="225"/>
        <v>2.5236395516312859E-2</v>
      </c>
      <c r="V131" s="17">
        <f t="shared" si="226"/>
        <v>2.7788529292087218E-2</v>
      </c>
      <c r="W131" s="17">
        <f t="shared" si="227"/>
        <v>0.15192232247940371</v>
      </c>
      <c r="X131" s="17">
        <f t="shared" si="228"/>
        <v>3.2107131332687965E-2</v>
      </c>
      <c r="Y131" s="16">
        <f t="shared" si="229"/>
        <v>4.320594479830149E-2</v>
      </c>
      <c r="Z131" s="17">
        <f t="shared" si="230"/>
        <v>5.3495007132667617E-3</v>
      </c>
      <c r="AA131" s="16">
        <f t="shared" si="231"/>
        <v>4.9313138429024313E-4</v>
      </c>
      <c r="AB131" s="17">
        <f t="shared" si="232"/>
        <v>5.201561297979689E-3</v>
      </c>
      <c r="AC131" s="35">
        <f t="shared" si="233"/>
        <v>5.201561297979689E-3</v>
      </c>
      <c r="AD131" s="35">
        <f t="shared" si="234"/>
        <v>65.360656299794925</v>
      </c>
      <c r="AE131" s="35">
        <f t="shared" si="235"/>
        <v>0.87997273521658048</v>
      </c>
      <c r="AF131" s="35">
        <f t="shared" si="236"/>
        <v>3.7308692630667654E-2</v>
      </c>
      <c r="AG131" s="35">
        <f t="shared" si="237"/>
        <v>65.360656299794911</v>
      </c>
      <c r="AH131" s="35">
        <f t="shared" si="238"/>
        <v>16.051101617133014</v>
      </c>
      <c r="AI131" s="35">
        <f t="shared" si="239"/>
        <v>18.588242083072057</v>
      </c>
      <c r="AJ131" s="35">
        <f t="shared" si="240"/>
        <v>51.268570232969523</v>
      </c>
      <c r="AK131" s="35">
        <f t="shared" si="241"/>
        <v>65.360656299794911</v>
      </c>
      <c r="AM131" s="1">
        <f t="shared" si="216"/>
        <v>80.284049837725576</v>
      </c>
      <c r="AN131" s="1">
        <f t="shared" si="217"/>
        <v>74.450488158634698</v>
      </c>
      <c r="AO131" s="1">
        <f t="shared" si="218"/>
        <v>56.742382579961749</v>
      </c>
      <c r="AP131" s="1">
        <f t="shared" si="219"/>
        <v>66.856802861020071</v>
      </c>
      <c r="AQ131" s="1">
        <f t="shared" si="220"/>
        <v>62.060375651021971</v>
      </c>
      <c r="AR131" s="1">
        <f t="shared" si="221"/>
        <v>53.219827449166004</v>
      </c>
      <c r="AS131" s="1">
        <f t="shared" si="242"/>
        <v>2.0452261306532664</v>
      </c>
      <c r="AT131" s="1">
        <f t="shared" si="243"/>
        <v>23.830769230769231</v>
      </c>
      <c r="AU131" s="1">
        <f t="shared" si="244"/>
        <v>4.1381536475145246</v>
      </c>
    </row>
    <row r="132" spans="1:47" x14ac:dyDescent="0.3">
      <c r="A132" s="4" t="s">
        <v>561</v>
      </c>
      <c r="B132" s="1" t="s">
        <v>679</v>
      </c>
      <c r="C132" s="3" t="s">
        <v>575</v>
      </c>
      <c r="D132" s="24" t="s">
        <v>90</v>
      </c>
      <c r="E132" s="25" t="s">
        <v>596</v>
      </c>
      <c r="F132" s="16">
        <v>61.18</v>
      </c>
      <c r="G132" s="16">
        <v>0.63</v>
      </c>
      <c r="H132" s="16">
        <v>15.16</v>
      </c>
      <c r="I132" s="16">
        <v>5.23</v>
      </c>
      <c r="J132" s="16">
        <v>0.63</v>
      </c>
      <c r="K132" s="16">
        <v>1.58</v>
      </c>
      <c r="L132" s="16">
        <v>0.56999999999999995</v>
      </c>
      <c r="M132" s="16">
        <v>1.51</v>
      </c>
      <c r="N132" s="16">
        <v>4.41</v>
      </c>
      <c r="O132" s="16">
        <v>0.08</v>
      </c>
      <c r="P132" s="16">
        <v>6.86</v>
      </c>
      <c r="Q132" s="16">
        <v>97.85</v>
      </c>
      <c r="R132" s="16">
        <f t="shared" si="222"/>
        <v>2.3065507293873928</v>
      </c>
      <c r="S132" s="16">
        <f t="shared" si="223"/>
        <v>1.0264498424198791</v>
      </c>
      <c r="T132" s="16">
        <f t="shared" si="224"/>
        <v>0.97422856898037424</v>
      </c>
      <c r="U132" s="17">
        <f t="shared" si="225"/>
        <v>3.2750954975264576E-2</v>
      </c>
      <c r="V132" s="17">
        <f t="shared" si="226"/>
        <v>3.9201675251337324E-2</v>
      </c>
      <c r="W132" s="17">
        <f t="shared" si="227"/>
        <v>0.14868575912122403</v>
      </c>
      <c r="X132" s="17">
        <f t="shared" si="228"/>
        <v>2.436269764440142E-2</v>
      </c>
      <c r="Y132" s="16">
        <f t="shared" si="229"/>
        <v>4.6815286624203825E-2</v>
      </c>
      <c r="Z132" s="17">
        <f t="shared" si="230"/>
        <v>1.0164051355206847E-2</v>
      </c>
      <c r="AA132" s="16">
        <f t="shared" si="231"/>
        <v>5.6357872490313493E-4</v>
      </c>
      <c r="AB132" s="17">
        <f t="shared" si="232"/>
        <v>9.9949777377359057E-3</v>
      </c>
      <c r="AC132" s="35">
        <f t="shared" si="233"/>
        <v>9.9949777377359057E-3</v>
      </c>
      <c r="AD132" s="35">
        <f t="shared" si="234"/>
        <v>64.685715813544263</v>
      </c>
      <c r="AE132" s="35">
        <f t="shared" si="235"/>
        <v>1.0309976339121509</v>
      </c>
      <c r="AF132" s="35">
        <f t="shared" si="236"/>
        <v>3.4357675382137326E-2</v>
      </c>
      <c r="AG132" s="35">
        <f t="shared" si="237"/>
        <v>64.685715813544249</v>
      </c>
      <c r="AH132" s="35">
        <f t="shared" si="238"/>
        <v>14.947301200318508</v>
      </c>
      <c r="AI132" s="35">
        <f t="shared" si="239"/>
        <v>20.366982986137231</v>
      </c>
      <c r="AJ132" s="35">
        <f t="shared" si="240"/>
        <v>52.709840892909362</v>
      </c>
      <c r="AK132" s="35">
        <f t="shared" si="241"/>
        <v>64.685715813544249</v>
      </c>
      <c r="AM132" s="1">
        <f t="shared" si="216"/>
        <v>81.229769057077874</v>
      </c>
      <c r="AN132" s="1">
        <f t="shared" si="217"/>
        <v>74.779312559828227</v>
      </c>
      <c r="AO132" s="1">
        <f t="shared" si="218"/>
        <v>57.157366467576331</v>
      </c>
      <c r="AP132" s="1">
        <f t="shared" si="219"/>
        <v>67.626320205781653</v>
      </c>
      <c r="AQ132" s="1">
        <f t="shared" si="220"/>
        <v>60.115934434678628</v>
      </c>
      <c r="AR132" s="1">
        <f t="shared" si="221"/>
        <v>49.264468832633639</v>
      </c>
      <c r="AS132" s="1">
        <f t="shared" si="242"/>
        <v>2.9205298013245033</v>
      </c>
      <c r="AT132" s="1">
        <f t="shared" si="243"/>
        <v>24.063492063492063</v>
      </c>
      <c r="AU132" s="1">
        <f t="shared" si="244"/>
        <v>4.0356200527704482</v>
      </c>
    </row>
    <row r="133" spans="1:47" x14ac:dyDescent="0.3">
      <c r="A133" s="4" t="s">
        <v>561</v>
      </c>
      <c r="B133" s="1" t="s">
        <v>679</v>
      </c>
      <c r="C133" s="3" t="s">
        <v>575</v>
      </c>
      <c r="D133" s="24" t="s">
        <v>89</v>
      </c>
      <c r="E133" s="25" t="s">
        <v>596</v>
      </c>
      <c r="F133" s="16">
        <v>59.62</v>
      </c>
      <c r="G133" s="16">
        <v>0.68</v>
      </c>
      <c r="H133" s="16">
        <v>15.41</v>
      </c>
      <c r="I133" s="16">
        <v>6.17</v>
      </c>
      <c r="J133" s="16">
        <v>0.44</v>
      </c>
      <c r="K133" s="16">
        <v>1.46</v>
      </c>
      <c r="L133" s="16">
        <v>0.49</v>
      </c>
      <c r="M133" s="16">
        <v>1.35</v>
      </c>
      <c r="N133" s="16">
        <v>4.55</v>
      </c>
      <c r="O133" s="16">
        <v>0.08</v>
      </c>
      <c r="P133" s="16">
        <v>7.11</v>
      </c>
      <c r="Q133" s="16">
        <v>97.35</v>
      </c>
      <c r="R133" s="16">
        <f t="shared" si="222"/>
        <v>2.4349120568816862</v>
      </c>
      <c r="S133" s="16">
        <f t="shared" si="223"/>
        <v>1.1366907972426139</v>
      </c>
      <c r="T133" s="16">
        <f t="shared" si="224"/>
        <v>1.0134544803278029</v>
      </c>
      <c r="U133" s="17">
        <f t="shared" si="225"/>
        <v>3.8637359884776755E-2</v>
      </c>
      <c r="V133" s="17">
        <f t="shared" si="226"/>
        <v>3.6224332827185117E-2</v>
      </c>
      <c r="W133" s="17">
        <f t="shared" si="227"/>
        <v>0.15113770105923893</v>
      </c>
      <c r="X133" s="17">
        <f t="shared" si="228"/>
        <v>2.1781219748305908E-2</v>
      </c>
      <c r="Y133" s="16">
        <f t="shared" si="229"/>
        <v>4.8301486199575368E-2</v>
      </c>
      <c r="Z133" s="17">
        <f t="shared" si="230"/>
        <v>8.7375178316690446E-3</v>
      </c>
      <c r="AA133" s="16">
        <f t="shared" si="231"/>
        <v>5.6357872490313493E-4</v>
      </c>
      <c r="AB133" s="17">
        <f t="shared" si="232"/>
        <v>8.5684442141981034E-3</v>
      </c>
      <c r="AC133" s="35">
        <f t="shared" si="233"/>
        <v>8.5684442141981034E-3</v>
      </c>
      <c r="AD133" s="35">
        <f t="shared" si="234"/>
        <v>65.772425535855305</v>
      </c>
      <c r="AE133" s="35">
        <f t="shared" si="235"/>
        <v>1.0168337576557158</v>
      </c>
      <c r="AF133" s="35">
        <f t="shared" si="236"/>
        <v>3.0349663962504013E-2</v>
      </c>
      <c r="AG133" s="35">
        <f t="shared" si="237"/>
        <v>65.772425535855305</v>
      </c>
      <c r="AH133" s="35">
        <f t="shared" si="238"/>
        <v>13.207631180188592</v>
      </c>
      <c r="AI133" s="35">
        <f t="shared" si="239"/>
        <v>21.019943283956096</v>
      </c>
      <c r="AJ133" s="35">
        <f t="shared" si="240"/>
        <v>53.906156051883755</v>
      </c>
      <c r="AK133" s="35">
        <f t="shared" si="241"/>
        <v>65.772425535855305</v>
      </c>
      <c r="AM133" s="1">
        <f t="shared" si="216"/>
        <v>83.277257918826464</v>
      </c>
      <c r="AN133" s="1">
        <f t="shared" si="217"/>
        <v>77.212551187181418</v>
      </c>
      <c r="AO133" s="1">
        <f t="shared" si="218"/>
        <v>56.336589573264916</v>
      </c>
      <c r="AP133" s="1">
        <f t="shared" si="219"/>
        <v>68.319963381305243</v>
      </c>
      <c r="AQ133" s="1">
        <f t="shared" si="220"/>
        <v>62.292703795591194</v>
      </c>
      <c r="AR133" s="1">
        <f t="shared" si="221"/>
        <v>49.610185856861207</v>
      </c>
      <c r="AS133" s="1">
        <f t="shared" si="242"/>
        <v>3.3703703703703702</v>
      </c>
      <c r="AT133" s="1">
        <f t="shared" si="243"/>
        <v>22.661764705882351</v>
      </c>
      <c r="AU133" s="1">
        <f t="shared" si="244"/>
        <v>3.8689162881245944</v>
      </c>
    </row>
    <row r="134" spans="1:47" x14ac:dyDescent="0.3">
      <c r="A134" s="4" t="s">
        <v>561</v>
      </c>
      <c r="B134" s="1" t="s">
        <v>679</v>
      </c>
      <c r="C134" s="3" t="s">
        <v>575</v>
      </c>
      <c r="D134" s="24" t="s">
        <v>88</v>
      </c>
      <c r="E134" s="25" t="s">
        <v>665</v>
      </c>
      <c r="F134" s="16">
        <v>60.08</v>
      </c>
      <c r="G134" s="16">
        <v>0.64</v>
      </c>
      <c r="H134" s="16">
        <v>15.66</v>
      </c>
      <c r="I134" s="16">
        <v>4.8499999999999996</v>
      </c>
      <c r="J134" s="16">
        <v>1.1000000000000001</v>
      </c>
      <c r="K134" s="16">
        <v>1.61</v>
      </c>
      <c r="L134" s="16">
        <v>0.82</v>
      </c>
      <c r="M134" s="16">
        <v>1.57</v>
      </c>
      <c r="N134" s="16">
        <v>4.55</v>
      </c>
      <c r="O134" s="16">
        <v>0.1</v>
      </c>
      <c r="P134" s="16">
        <v>7.53</v>
      </c>
      <c r="Q134" s="16">
        <v>98.52</v>
      </c>
      <c r="R134" s="16">
        <f t="shared" si="222"/>
        <v>2.3000340712024401</v>
      </c>
      <c r="S134" s="16">
        <f t="shared" si="223"/>
        <v>1.0388930539664873</v>
      </c>
      <c r="T134" s="16">
        <f t="shared" si="224"/>
        <v>0.64952655808405502</v>
      </c>
      <c r="U134" s="17">
        <f t="shared" si="225"/>
        <v>3.0371344479929861E-2</v>
      </c>
      <c r="V134" s="17">
        <f t="shared" si="226"/>
        <v>3.9946010857375376E-2</v>
      </c>
      <c r="W134" s="17">
        <f t="shared" si="227"/>
        <v>0.15358964299725383</v>
      </c>
      <c r="X134" s="17">
        <f t="shared" si="228"/>
        <v>2.533075185543724E-2</v>
      </c>
      <c r="Y134" s="16">
        <f t="shared" si="229"/>
        <v>4.8301486199575368E-2</v>
      </c>
      <c r="Z134" s="17">
        <f t="shared" si="230"/>
        <v>1.4621968616262481E-2</v>
      </c>
      <c r="AA134" s="16">
        <f t="shared" si="231"/>
        <v>7.0447340612891875E-4</v>
      </c>
      <c r="AB134" s="17">
        <f t="shared" si="232"/>
        <v>1.4410626594423805E-2</v>
      </c>
      <c r="AC134" s="35">
        <f t="shared" si="233"/>
        <v>1.4410626594423805E-2</v>
      </c>
      <c r="AD134" s="35">
        <f t="shared" si="234"/>
        <v>63.563319560391783</v>
      </c>
      <c r="AE134" s="35">
        <f t="shared" si="235"/>
        <v>1.0324365557084831</v>
      </c>
      <c r="AF134" s="35">
        <f t="shared" si="236"/>
        <v>3.9741378449861045E-2</v>
      </c>
      <c r="AG134" s="35">
        <f t="shared" si="237"/>
        <v>63.563319560391783</v>
      </c>
      <c r="AH134" s="35">
        <f t="shared" si="238"/>
        <v>16.447033073865217</v>
      </c>
      <c r="AI134" s="35">
        <f t="shared" si="239"/>
        <v>19.989647365743</v>
      </c>
      <c r="AJ134" s="35">
        <f t="shared" si="240"/>
        <v>51.771307145938891</v>
      </c>
      <c r="AK134" s="35">
        <f t="shared" si="241"/>
        <v>63.563319560391783</v>
      </c>
      <c r="AM134" s="1">
        <f t="shared" si="216"/>
        <v>79.443868784021205</v>
      </c>
      <c r="AN134" s="1">
        <f t="shared" si="217"/>
        <v>72.597734398010999</v>
      </c>
      <c r="AO134" s="1">
        <f t="shared" si="218"/>
        <v>59.61301089850447</v>
      </c>
      <c r="AP134" s="1">
        <f t="shared" si="219"/>
        <v>67.594565402759159</v>
      </c>
      <c r="AQ134" s="1">
        <f t="shared" si="220"/>
        <v>58.971331392000572</v>
      </c>
      <c r="AR134" s="1">
        <f t="shared" si="221"/>
        <v>49.235361582811052</v>
      </c>
      <c r="AS134" s="1">
        <f t="shared" si="242"/>
        <v>2.8980891719745219</v>
      </c>
      <c r="AT134" s="1">
        <f t="shared" si="243"/>
        <v>24.46875</v>
      </c>
      <c r="AU134" s="1">
        <f t="shared" si="244"/>
        <v>3.8365261813537672</v>
      </c>
    </row>
    <row r="135" spans="1:47" x14ac:dyDescent="0.3">
      <c r="A135" s="4" t="s">
        <v>561</v>
      </c>
      <c r="B135" s="1" t="s">
        <v>679</v>
      </c>
      <c r="C135" s="3" t="s">
        <v>575</v>
      </c>
      <c r="D135" s="24" t="s">
        <v>87</v>
      </c>
      <c r="E135" s="25" t="s">
        <v>665</v>
      </c>
      <c r="F135" s="16">
        <v>60.63</v>
      </c>
      <c r="G135" s="16">
        <v>0.66</v>
      </c>
      <c r="H135" s="16">
        <v>14.81</v>
      </c>
      <c r="I135" s="16">
        <v>5.09</v>
      </c>
      <c r="J135" s="16">
        <v>1.06</v>
      </c>
      <c r="K135" s="16">
        <v>1.34</v>
      </c>
      <c r="L135" s="16">
        <v>0.51</v>
      </c>
      <c r="M135" s="16">
        <v>2.58</v>
      </c>
      <c r="N135" s="16">
        <v>3.64</v>
      </c>
      <c r="O135" s="16">
        <v>0.12</v>
      </c>
      <c r="P135" s="16">
        <v>8.07</v>
      </c>
      <c r="Q135" s="16">
        <v>98.5</v>
      </c>
      <c r="R135" s="16">
        <f t="shared" si="222"/>
        <v>1.7475132293461815</v>
      </c>
      <c r="S135" s="16">
        <f t="shared" si="223"/>
        <v>0.9993140676858292</v>
      </c>
      <c r="T135" s="16">
        <f t="shared" si="224"/>
        <v>1.6211339521972916</v>
      </c>
      <c r="U135" s="17">
        <f t="shared" si="225"/>
        <v>3.1874256371720207E-2</v>
      </c>
      <c r="V135" s="17">
        <f t="shared" si="226"/>
        <v>3.3246990403032924E-2</v>
      </c>
      <c r="W135" s="17">
        <f t="shared" si="227"/>
        <v>0.14525304040800316</v>
      </c>
      <c r="X135" s="17">
        <f t="shared" si="228"/>
        <v>4.1626331074540175E-2</v>
      </c>
      <c r="Y135" s="16">
        <f t="shared" si="229"/>
        <v>3.8641188959660296E-2</v>
      </c>
      <c r="Z135" s="17">
        <f t="shared" si="230"/>
        <v>9.0941512125534956E-3</v>
      </c>
      <c r="AA135" s="16">
        <f t="shared" si="231"/>
        <v>8.4536808735470234E-4</v>
      </c>
      <c r="AB135" s="17">
        <f t="shared" si="232"/>
        <v>8.8405407863470856E-3</v>
      </c>
      <c r="AC135" s="35">
        <f t="shared" si="233"/>
        <v>8.8405407863470856E-3</v>
      </c>
      <c r="AD135" s="35">
        <f t="shared" si="234"/>
        <v>61.978305975935534</v>
      </c>
      <c r="AE135" s="35">
        <f t="shared" si="235"/>
        <v>1.0635434383168711</v>
      </c>
      <c r="AF135" s="35">
        <f t="shared" si="236"/>
        <v>5.0466871860887261E-2</v>
      </c>
      <c r="AG135" s="35">
        <f t="shared" si="237"/>
        <v>61.978305975935534</v>
      </c>
      <c r="AH135" s="35">
        <f t="shared" si="238"/>
        <v>21.533808979533507</v>
      </c>
      <c r="AI135" s="35">
        <f t="shared" si="239"/>
        <v>16.487885044530969</v>
      </c>
      <c r="AJ135" s="35">
        <f t="shared" si="240"/>
        <v>47.477038032498733</v>
      </c>
      <c r="AK135" s="35">
        <f t="shared" si="241"/>
        <v>61.978305975935534</v>
      </c>
      <c r="AM135" s="1">
        <f t="shared" si="216"/>
        <v>74.21474837391446</v>
      </c>
      <c r="AN135" s="1">
        <f t="shared" si="217"/>
        <v>67.871605525124764</v>
      </c>
      <c r="AO135" s="1">
        <f t="shared" si="218"/>
        <v>59.656470510296501</v>
      </c>
      <c r="AP135" s="1">
        <f t="shared" si="219"/>
        <v>64.407892621049328</v>
      </c>
      <c r="AQ135" s="1">
        <f t="shared" si="220"/>
        <v>59.144486464948272</v>
      </c>
      <c r="AR135" s="1">
        <f t="shared" si="221"/>
        <v>48.501369572005871</v>
      </c>
      <c r="AS135" s="1">
        <f t="shared" si="242"/>
        <v>1.4108527131782946</v>
      </c>
      <c r="AT135" s="1">
        <f t="shared" si="243"/>
        <v>22.439393939393938</v>
      </c>
      <c r="AU135" s="1">
        <f t="shared" si="244"/>
        <v>4.0938555030384878</v>
      </c>
    </row>
    <row r="136" spans="1:47" x14ac:dyDescent="0.3">
      <c r="A136" s="4" t="s">
        <v>561</v>
      </c>
      <c r="B136" s="1" t="s">
        <v>679</v>
      </c>
      <c r="C136" s="3" t="s">
        <v>575</v>
      </c>
      <c r="D136" s="24" t="s">
        <v>86</v>
      </c>
      <c r="E136" s="25" t="s">
        <v>665</v>
      </c>
      <c r="F136" s="16">
        <v>55.9</v>
      </c>
      <c r="G136" s="16">
        <v>0.56000000000000005</v>
      </c>
      <c r="H136" s="16">
        <v>12.75</v>
      </c>
      <c r="I136" s="16">
        <v>5.54</v>
      </c>
      <c r="J136" s="16">
        <v>3.71</v>
      </c>
      <c r="K136" s="16">
        <v>1.62</v>
      </c>
      <c r="L136" s="16">
        <v>1.53</v>
      </c>
      <c r="M136" s="16">
        <v>2.76</v>
      </c>
      <c r="N136" s="16">
        <v>2.82</v>
      </c>
      <c r="O136" s="16">
        <v>0.22</v>
      </c>
      <c r="P136" s="16">
        <v>10.76</v>
      </c>
      <c r="Q136" s="16">
        <v>98.16</v>
      </c>
      <c r="R136" s="16">
        <f t="shared" si="222"/>
        <v>1.5303005918753765</v>
      </c>
      <c r="S136" s="16">
        <f t="shared" si="223"/>
        <v>0.55431073570572931</v>
      </c>
      <c r="T136" s="16">
        <f t="shared" si="224"/>
        <v>0.58996294432471441</v>
      </c>
      <c r="U136" s="17">
        <f t="shared" si="225"/>
        <v>3.4692216168827103E-2</v>
      </c>
      <c r="V136" s="17">
        <f t="shared" si="226"/>
        <v>4.0194122726054722E-2</v>
      </c>
      <c r="W136" s="17">
        <f t="shared" si="227"/>
        <v>0.12504903883876031</v>
      </c>
      <c r="X136" s="17">
        <f t="shared" si="228"/>
        <v>4.4530493707647625E-2</v>
      </c>
      <c r="Y136" s="16">
        <f t="shared" si="229"/>
        <v>2.9936305732484073E-2</v>
      </c>
      <c r="Z136" s="17">
        <f t="shared" si="230"/>
        <v>2.7282453637660485E-2</v>
      </c>
      <c r="AA136" s="16">
        <f t="shared" si="231"/>
        <v>1.5498414934836211E-3</v>
      </c>
      <c r="AB136" s="17">
        <f t="shared" si="232"/>
        <v>2.68175011896154E-2</v>
      </c>
      <c r="AC136" s="35">
        <f t="shared" si="233"/>
        <v>2.68175011896154E-2</v>
      </c>
      <c r="AD136" s="35">
        <f t="shared" si="234"/>
        <v>55.249942024630414</v>
      </c>
      <c r="AE136" s="35">
        <f t="shared" si="235"/>
        <v>1.412530584904615</v>
      </c>
      <c r="AF136" s="35">
        <f t="shared" si="236"/>
        <v>7.1347994897263026E-2</v>
      </c>
      <c r="AG136" s="35">
        <f t="shared" si="237"/>
        <v>55.249942024630414</v>
      </c>
      <c r="AH136" s="35">
        <f t="shared" si="238"/>
        <v>31.523413680374102</v>
      </c>
      <c r="AI136" s="35">
        <f t="shared" si="239"/>
        <v>13.226644294995474</v>
      </c>
      <c r="AJ136" s="35">
        <f t="shared" si="240"/>
        <v>40.851615307310688</v>
      </c>
      <c r="AK136" s="35">
        <f t="shared" si="241"/>
        <v>55.249942024630414</v>
      </c>
      <c r="AM136" s="1">
        <f t="shared" si="216"/>
        <v>63.671551682821416</v>
      </c>
      <c r="AN136" s="1">
        <f t="shared" si="217"/>
        <v>57.13824170242362</v>
      </c>
      <c r="AO136" s="1">
        <f t="shared" si="218"/>
        <v>57.692126225102122</v>
      </c>
      <c r="AP136" s="1">
        <f t="shared" si="219"/>
        <v>62.676246616552447</v>
      </c>
      <c r="AQ136" s="1">
        <f t="shared" si="220"/>
        <v>53.031480504695558</v>
      </c>
      <c r="AR136" s="1">
        <f t="shared" si="221"/>
        <v>41.514232907420499</v>
      </c>
      <c r="AS136" s="1">
        <f t="shared" si="242"/>
        <v>1.0217391304347827</v>
      </c>
      <c r="AT136" s="1">
        <f t="shared" si="243"/>
        <v>22.767857142857142</v>
      </c>
      <c r="AU136" s="1">
        <f t="shared" si="244"/>
        <v>4.3843137254901956</v>
      </c>
    </row>
    <row r="137" spans="1:47" x14ac:dyDescent="0.3">
      <c r="A137" s="4" t="s">
        <v>561</v>
      </c>
      <c r="B137" s="1" t="s">
        <v>679</v>
      </c>
      <c r="C137" s="3" t="s">
        <v>575</v>
      </c>
      <c r="D137" s="24" t="s">
        <v>84</v>
      </c>
      <c r="E137" s="25" t="s">
        <v>665</v>
      </c>
      <c r="F137" s="16">
        <v>48.27</v>
      </c>
      <c r="G137" s="16">
        <v>0.66</v>
      </c>
      <c r="H137" s="16">
        <v>15.35</v>
      </c>
      <c r="I137" s="16">
        <v>6.41</v>
      </c>
      <c r="J137" s="16">
        <v>3.48</v>
      </c>
      <c r="K137" s="16">
        <v>1.71</v>
      </c>
      <c r="L137" s="16">
        <v>2.0099999999999998</v>
      </c>
      <c r="M137" s="16">
        <v>1.97</v>
      </c>
      <c r="N137" s="16">
        <v>4.0999999999999996</v>
      </c>
      <c r="O137" s="16">
        <v>0.16</v>
      </c>
      <c r="P137" s="16">
        <v>13.07</v>
      </c>
      <c r="Q137" s="16">
        <v>97.19</v>
      </c>
      <c r="R137" s="16">
        <f t="shared" si="222"/>
        <v>2.0530819312833088</v>
      </c>
      <c r="S137" s="16">
        <f t="shared" si="223"/>
        <v>0.87449360319569358</v>
      </c>
      <c r="T137" s="16">
        <f t="shared" si="224"/>
        <v>-2.010117932108715E-2</v>
      </c>
      <c r="U137" s="17">
        <f t="shared" si="225"/>
        <v>4.01402717765671E-2</v>
      </c>
      <c r="V137" s="17">
        <f t="shared" si="226"/>
        <v>4.2427129544168871E-2</v>
      </c>
      <c r="W137" s="17">
        <f t="shared" si="227"/>
        <v>0.15054923499411535</v>
      </c>
      <c r="X137" s="17">
        <f t="shared" si="228"/>
        <v>3.1784446595676023E-2</v>
      </c>
      <c r="Y137" s="16">
        <f t="shared" si="229"/>
        <v>4.3524416135881101E-2</v>
      </c>
      <c r="Z137" s="17">
        <f t="shared" si="230"/>
        <v>3.5841654778887302E-2</v>
      </c>
      <c r="AA137" s="16">
        <f t="shared" si="231"/>
        <v>1.1271574498062699E-3</v>
      </c>
      <c r="AB137" s="17">
        <f t="shared" si="232"/>
        <v>3.550350754394542E-2</v>
      </c>
      <c r="AC137" s="35">
        <f t="shared" si="233"/>
        <v>3.1784446595676023E-2</v>
      </c>
      <c r="AD137" s="35">
        <f t="shared" si="234"/>
        <v>58.433375353699581</v>
      </c>
      <c r="AE137" s="35">
        <f t="shared" si="235"/>
        <v>1.2867413031939512</v>
      </c>
      <c r="AF137" s="35">
        <f t="shared" si="236"/>
        <v>6.3568893191352047E-2</v>
      </c>
      <c r="AG137" s="35">
        <f t="shared" si="237"/>
        <v>58.433375353699581</v>
      </c>
      <c r="AH137" s="35">
        <f t="shared" si="238"/>
        <v>24.673290414359826</v>
      </c>
      <c r="AI137" s="35">
        <f t="shared" si="239"/>
        <v>16.893334231940603</v>
      </c>
      <c r="AJ137" s="35">
        <f t="shared" si="240"/>
        <v>46.110021908790387</v>
      </c>
      <c r="AK137" s="35">
        <f t="shared" si="241"/>
        <v>58.433375353699581</v>
      </c>
      <c r="AM137" s="1">
        <f t="shared" si="216"/>
        <v>70.311297912949627</v>
      </c>
      <c r="AN137" s="1">
        <f t="shared" si="217"/>
        <v>62.736672748597819</v>
      </c>
      <c r="AO137" s="1">
        <f t="shared" si="218"/>
        <v>62.236834553381129</v>
      </c>
      <c r="AP137" s="1">
        <f t="shared" si="219"/>
        <v>66.656558480791176</v>
      </c>
      <c r="AQ137" s="1">
        <f t="shared" si="220"/>
        <v>56.050538561061359</v>
      </c>
      <c r="AR137" s="1">
        <f t="shared" si="221"/>
        <v>44.251861805503957</v>
      </c>
      <c r="AS137" s="1">
        <f t="shared" si="242"/>
        <v>2.0812182741116749</v>
      </c>
      <c r="AT137" s="1">
        <f t="shared" si="243"/>
        <v>23.257575757575754</v>
      </c>
      <c r="AU137" s="1">
        <f t="shared" si="244"/>
        <v>3.1446254071661239</v>
      </c>
    </row>
    <row r="138" spans="1:47" x14ac:dyDescent="0.3">
      <c r="A138" s="4" t="s">
        <v>562</v>
      </c>
      <c r="B138" s="1" t="s">
        <v>679</v>
      </c>
      <c r="C138" s="1" t="s">
        <v>680</v>
      </c>
      <c r="D138" s="24" t="s">
        <v>670</v>
      </c>
      <c r="E138" s="25" t="s">
        <v>595</v>
      </c>
      <c r="F138" s="3">
        <v>67.37</v>
      </c>
      <c r="G138" s="3">
        <v>0.65</v>
      </c>
      <c r="H138" s="3">
        <v>14.18</v>
      </c>
      <c r="I138" s="3">
        <v>4.93</v>
      </c>
      <c r="J138" s="3">
        <v>0.23</v>
      </c>
      <c r="K138" s="3">
        <v>1.23</v>
      </c>
      <c r="L138" s="3">
        <v>1.63</v>
      </c>
      <c r="M138" s="3">
        <v>2.85</v>
      </c>
      <c r="N138" s="3">
        <v>3.11</v>
      </c>
      <c r="O138" s="3">
        <v>0.13</v>
      </c>
      <c r="P138" s="3">
        <v>3.03</v>
      </c>
      <c r="Q138" s="3">
        <v>99.34</v>
      </c>
      <c r="R138" s="3">
        <f t="shared" si="222"/>
        <v>1.6045135268234221</v>
      </c>
      <c r="S138" s="3">
        <f t="shared" si="223"/>
        <v>0.92760855680681664</v>
      </c>
      <c r="T138" s="3">
        <f t="shared" si="224"/>
        <v>0.55873897946188822</v>
      </c>
      <c r="U138" s="17">
        <f t="shared" si="225"/>
        <v>3.0872315110526644E-2</v>
      </c>
      <c r="V138" s="17">
        <f t="shared" si="226"/>
        <v>3.0517759847560066E-2</v>
      </c>
      <c r="W138" s="17">
        <f t="shared" si="227"/>
        <v>0.13907414672420557</v>
      </c>
      <c r="X138" s="17">
        <f t="shared" si="228"/>
        <v>4.5982575024201361E-2</v>
      </c>
      <c r="Y138" s="16">
        <f t="shared" si="229"/>
        <v>3.3014861995753715E-2</v>
      </c>
      <c r="Z138" s="17">
        <f t="shared" si="230"/>
        <v>2.9065620542082737E-2</v>
      </c>
      <c r="AA138" s="16">
        <f t="shared" si="231"/>
        <v>9.1581542796759436E-4</v>
      </c>
      <c r="AB138" s="17">
        <f t="shared" si="232"/>
        <v>2.8790875913692459E-2</v>
      </c>
      <c r="AC138" s="35">
        <f t="shared" si="233"/>
        <v>2.8790875913692459E-2</v>
      </c>
      <c r="AD138" s="35">
        <f t="shared" si="234"/>
        <v>56.336693281335613</v>
      </c>
      <c r="AE138" s="35">
        <f t="shared" si="235"/>
        <v>1.2184373336919532</v>
      </c>
      <c r="AF138" s="35">
        <f t="shared" si="236"/>
        <v>7.4773450937893823E-2</v>
      </c>
      <c r="AG138" s="35">
        <f t="shared" si="237"/>
        <v>56.336693281335613</v>
      </c>
      <c r="AH138" s="35">
        <f t="shared" si="238"/>
        <v>30.289518722906866</v>
      </c>
      <c r="AI138" s="35">
        <f t="shared" si="239"/>
        <v>13.373787995757525</v>
      </c>
      <c r="AJ138" s="35">
        <f t="shared" si="240"/>
        <v>41.542134636425331</v>
      </c>
      <c r="AK138" s="35">
        <f t="shared" si="241"/>
        <v>56.336693281335613</v>
      </c>
      <c r="AM138" s="1">
        <f t="shared" si="216"/>
        <v>65.034233839725729</v>
      </c>
      <c r="AN138" s="1">
        <f t="shared" si="217"/>
        <v>58.650489546395931</v>
      </c>
      <c r="AO138" s="1">
        <f t="shared" si="218"/>
        <v>60.191491231958551</v>
      </c>
      <c r="AP138" s="1">
        <f t="shared" si="219"/>
        <v>63.774538771344893</v>
      </c>
      <c r="AQ138" s="1">
        <f t="shared" si="220"/>
        <v>55.132218797964825</v>
      </c>
      <c r="AR138" s="1">
        <f t="shared" si="221"/>
        <v>45.116951559694982</v>
      </c>
      <c r="AS138" s="1">
        <f t="shared" si="242"/>
        <v>1.0912280701754384</v>
      </c>
      <c r="AT138" s="1">
        <f t="shared" si="243"/>
        <v>21.815384615384612</v>
      </c>
      <c r="AU138" s="1">
        <f t="shared" si="244"/>
        <v>4.7510578279266573</v>
      </c>
    </row>
    <row r="139" spans="1:47" s="23" customFormat="1" ht="12.9" thickBot="1" x14ac:dyDescent="0.35">
      <c r="A139" s="11" t="s">
        <v>562</v>
      </c>
      <c r="B139" s="23" t="s">
        <v>679</v>
      </c>
      <c r="C139" s="23" t="s">
        <v>680</v>
      </c>
      <c r="D139" s="26" t="s">
        <v>669</v>
      </c>
      <c r="E139" s="27" t="s">
        <v>595</v>
      </c>
      <c r="F139" s="12">
        <v>65.180000000000007</v>
      </c>
      <c r="G139" s="12">
        <v>0.67</v>
      </c>
      <c r="H139" s="12">
        <v>14.32</v>
      </c>
      <c r="I139" s="12">
        <v>5.47</v>
      </c>
      <c r="J139" s="12">
        <v>0.14000000000000001</v>
      </c>
      <c r="K139" s="12">
        <v>2.2599999999999998</v>
      </c>
      <c r="L139" s="12">
        <v>1.9</v>
      </c>
      <c r="M139" s="12">
        <v>2.35</v>
      </c>
      <c r="N139" s="12">
        <v>3.12</v>
      </c>
      <c r="O139" s="12">
        <v>0.13</v>
      </c>
      <c r="P139" s="12">
        <v>3.92</v>
      </c>
      <c r="Q139" s="12">
        <v>99.45</v>
      </c>
      <c r="R139" s="12">
        <f t="shared" si="222"/>
        <v>1.807241833376432</v>
      </c>
      <c r="S139" s="12">
        <f t="shared" si="223"/>
        <v>0.32246818853719661</v>
      </c>
      <c r="T139" s="12">
        <f t="shared" si="224"/>
        <v>0.21256144198367288</v>
      </c>
      <c r="U139" s="22">
        <f t="shared" si="225"/>
        <v>3.4253866867054915E-2</v>
      </c>
      <c r="V139" s="22">
        <f t="shared" si="226"/>
        <v>5.6073282321533129E-2</v>
      </c>
      <c r="W139" s="22">
        <f t="shared" si="227"/>
        <v>0.14044723420949393</v>
      </c>
      <c r="X139" s="22">
        <f t="shared" si="228"/>
        <v>3.7915456598902872E-2</v>
      </c>
      <c r="Y139" s="21">
        <f t="shared" si="229"/>
        <v>3.3121019108280254E-2</v>
      </c>
      <c r="Z139" s="22">
        <f t="shared" si="230"/>
        <v>3.3880171184022825E-2</v>
      </c>
      <c r="AA139" s="21">
        <f t="shared" si="231"/>
        <v>9.1581542796759436E-4</v>
      </c>
      <c r="AB139" s="22">
        <f t="shared" si="232"/>
        <v>3.3605426555632548E-2</v>
      </c>
      <c r="AC139" s="51">
        <f t="shared" si="233"/>
        <v>3.3605426555632548E-2</v>
      </c>
      <c r="AD139" s="51">
        <f t="shared" si="234"/>
        <v>57.304553041812099</v>
      </c>
      <c r="AE139" s="51">
        <f t="shared" si="235"/>
        <v>1.3901576430374156</v>
      </c>
      <c r="AF139" s="51">
        <f t="shared" si="236"/>
        <v>7.152088315453542E-2</v>
      </c>
      <c r="AG139" s="51">
        <f t="shared" si="237"/>
        <v>57.304553041812113</v>
      </c>
      <c r="AH139" s="51">
        <f t="shared" si="238"/>
        <v>29.181580295222886</v>
      </c>
      <c r="AI139" s="51">
        <f t="shared" si="239"/>
        <v>13.513866662965007</v>
      </c>
      <c r="AJ139" s="51">
        <f t="shared" si="240"/>
        <v>42.166143183871064</v>
      </c>
      <c r="AK139" s="51">
        <f t="shared" si="241"/>
        <v>57.304553041812113</v>
      </c>
      <c r="AM139" s="23">
        <f t="shared" si="216"/>
        <v>66.258660007954376</v>
      </c>
      <c r="AN139" s="23">
        <f t="shared" si="217"/>
        <v>60.010039943582719</v>
      </c>
      <c r="AO139" s="23">
        <f t="shared" si="218"/>
        <v>59.193930410623061</v>
      </c>
      <c r="AP139" s="23">
        <f t="shared" si="219"/>
        <v>66.41042672498466</v>
      </c>
      <c r="AQ139" s="23">
        <f t="shared" si="220"/>
        <v>52.084859485078738</v>
      </c>
      <c r="AR139" s="23">
        <f t="shared" si="221"/>
        <v>41.872514905696804</v>
      </c>
      <c r="AS139" s="23">
        <f t="shared" si="242"/>
        <v>1.327659574468085</v>
      </c>
      <c r="AT139" s="23">
        <f t="shared" si="243"/>
        <v>21.373134328358208</v>
      </c>
      <c r="AU139" s="23">
        <f t="shared" si="244"/>
        <v>4.5516759776536313</v>
      </c>
    </row>
    <row r="140" spans="1:47" x14ac:dyDescent="0.3">
      <c r="B140" s="2" t="s">
        <v>690</v>
      </c>
      <c r="U140" s="17"/>
      <c r="V140" s="17"/>
      <c r="W140" s="17"/>
      <c r="X140" s="17"/>
      <c r="Y140" s="16"/>
      <c r="Z140" s="17"/>
      <c r="AA140" s="16"/>
      <c r="AB140" s="17"/>
    </row>
    <row r="141" spans="1:47" x14ac:dyDescent="0.3">
      <c r="A141" s="4" t="s">
        <v>561</v>
      </c>
      <c r="B141" s="1" t="s">
        <v>689</v>
      </c>
      <c r="C141" s="3" t="s">
        <v>575</v>
      </c>
      <c r="D141" s="1" t="s">
        <v>692</v>
      </c>
      <c r="E141" s="3" t="s">
        <v>704</v>
      </c>
      <c r="F141" s="3">
        <v>71.91</v>
      </c>
      <c r="G141" s="3">
        <v>0.96</v>
      </c>
      <c r="H141" s="3">
        <v>14.32</v>
      </c>
      <c r="I141" s="3">
        <v>2.17</v>
      </c>
      <c r="J141" s="3">
        <v>0.04</v>
      </c>
      <c r="K141" s="3">
        <v>1.29</v>
      </c>
      <c r="L141" s="3">
        <v>1.06</v>
      </c>
      <c r="M141" s="3">
        <v>0.26</v>
      </c>
      <c r="N141" s="3">
        <v>5.31</v>
      </c>
      <c r="O141" s="3">
        <v>0.04</v>
      </c>
      <c r="P141" s="3"/>
      <c r="Q141" s="16">
        <f t="shared" ref="Q141:Q152" si="245">SUM(F141:P141)</f>
        <v>97.360000000000028</v>
      </c>
      <c r="R141" s="16">
        <f t="shared" ref="R141:R152" si="246">LN(H141/M141)</f>
        <v>4.0087308094991085</v>
      </c>
      <c r="S141" s="16">
        <f t="shared" ref="S141:S152" si="247">LN(N141/K141)</f>
        <v>1.4149496168802667</v>
      </c>
      <c r="T141" s="16">
        <f t="shared" ref="T141:T152" si="248">LN(M141/L141)</f>
        <v>-1.405342556090585</v>
      </c>
      <c r="U141" s="17">
        <f t="shared" si="153"/>
        <v>1.3588828354937691E-2</v>
      </c>
      <c r="V141" s="17">
        <f t="shared" si="154"/>
        <v>3.2006431059636166E-2</v>
      </c>
      <c r="W141" s="17">
        <f t="shared" si="155"/>
        <v>0.14044723420949393</v>
      </c>
      <c r="X141" s="17">
        <f t="shared" si="156"/>
        <v>4.1949015811552116E-3</v>
      </c>
      <c r="Y141" s="16">
        <f t="shared" si="157"/>
        <v>5.6369426751592351E-2</v>
      </c>
      <c r="Z141" s="17">
        <f t="shared" si="158"/>
        <v>1.8901569186875893E-2</v>
      </c>
      <c r="AA141" s="16">
        <f t="shared" si="159"/>
        <v>2.8178936245156747E-4</v>
      </c>
      <c r="AB141" s="17">
        <f t="shared" si="160"/>
        <v>1.8817032378140423E-2</v>
      </c>
      <c r="AC141" s="35">
        <f t="shared" si="161"/>
        <v>4.1949015811552116E-3</v>
      </c>
      <c r="AD141" s="35">
        <f t="shared" si="162"/>
        <v>68.441915223995508</v>
      </c>
      <c r="AE141" s="35">
        <f t="shared" si="163"/>
        <v>0.89044941068510874</v>
      </c>
      <c r="AF141" s="35">
        <f t="shared" si="164"/>
        <v>8.3898031623104233E-3</v>
      </c>
      <c r="AG141" s="35">
        <f t="shared" si="165"/>
        <v>68.441915223995508</v>
      </c>
      <c r="AH141" s="35">
        <f t="shared" si="166"/>
        <v>4.0884692390905331</v>
      </c>
      <c r="AI141" s="35">
        <f t="shared" si="167"/>
        <v>27.46961553691396</v>
      </c>
      <c r="AJ141" s="35">
        <f t="shared" si="168"/>
        <v>61.69057314891171</v>
      </c>
      <c r="AK141" s="35">
        <f t="shared" si="169"/>
        <v>68.441915223995508</v>
      </c>
      <c r="AM141" s="1">
        <f t="shared" si="216"/>
        <v>94.363094488805118</v>
      </c>
      <c r="AN141" s="1">
        <f t="shared" si="217"/>
        <v>90.926765484652279</v>
      </c>
      <c r="AO141" s="1">
        <f t="shared" si="218"/>
        <v>51.648169791264955</v>
      </c>
      <c r="AP141" s="1">
        <f t="shared" si="219"/>
        <v>69.870226584592459</v>
      </c>
      <c r="AQ141" s="1">
        <f t="shared" si="220"/>
        <v>61.417465714150509</v>
      </c>
      <c r="AR141" s="1">
        <f t="shared" si="221"/>
        <v>55.999309824611586</v>
      </c>
      <c r="AS141" s="1">
        <f t="shared" ref="AS141:AS152" si="249">N141/M141</f>
        <v>20.42307692307692</v>
      </c>
      <c r="AT141" s="1">
        <f t="shared" ref="AT141:AT152" si="250">H141/G141</f>
        <v>14.916666666666668</v>
      </c>
      <c r="AU141" s="1">
        <f t="shared" ref="AU141:AU152" si="251">F141/H141</f>
        <v>5.0216480446927374</v>
      </c>
    </row>
    <row r="142" spans="1:47" x14ac:dyDescent="0.3">
      <c r="A142" s="4" t="s">
        <v>561</v>
      </c>
      <c r="B142" s="1" t="s">
        <v>689</v>
      </c>
      <c r="C142" s="3" t="s">
        <v>575</v>
      </c>
      <c r="D142" s="1" t="s">
        <v>693</v>
      </c>
      <c r="E142" s="3" t="s">
        <v>704</v>
      </c>
      <c r="F142" s="3">
        <v>62.18</v>
      </c>
      <c r="G142" s="3">
        <v>0.82</v>
      </c>
      <c r="H142" s="3">
        <v>13.48</v>
      </c>
      <c r="I142" s="3">
        <v>5.84</v>
      </c>
      <c r="J142" s="3">
        <v>0.15</v>
      </c>
      <c r="K142" s="3">
        <v>1.71</v>
      </c>
      <c r="L142" s="3">
        <v>5.87</v>
      </c>
      <c r="M142" s="3">
        <v>0.66</v>
      </c>
      <c r="N142" s="3">
        <v>4.16</v>
      </c>
      <c r="O142" s="3">
        <v>0.11</v>
      </c>
      <c r="P142" s="3"/>
      <c r="Q142" s="16">
        <f t="shared" si="245"/>
        <v>94.98</v>
      </c>
      <c r="R142" s="16">
        <f t="shared" si="246"/>
        <v>3.0167225494458267</v>
      </c>
      <c r="S142" s="16">
        <f t="shared" si="247"/>
        <v>0.88902170375860357</v>
      </c>
      <c r="T142" s="16">
        <f t="shared" si="248"/>
        <v>-2.1853700778016707</v>
      </c>
      <c r="U142" s="17">
        <f t="shared" si="153"/>
        <v>3.6570856033565032E-2</v>
      </c>
      <c r="V142" s="17">
        <f t="shared" si="154"/>
        <v>4.2427129544168871E-2</v>
      </c>
      <c r="W142" s="17">
        <f t="shared" si="155"/>
        <v>0.13220870929776385</v>
      </c>
      <c r="X142" s="17">
        <f t="shared" si="156"/>
        <v>1.0648596321394E-2</v>
      </c>
      <c r="Y142" s="16">
        <f t="shared" si="157"/>
        <v>4.4161358811040337E-2</v>
      </c>
      <c r="Z142" s="17">
        <f t="shared" si="158"/>
        <v>0.10467189728958631</v>
      </c>
      <c r="AA142" s="16">
        <f t="shared" si="159"/>
        <v>7.7492074674181054E-4</v>
      </c>
      <c r="AB142" s="17">
        <f t="shared" si="160"/>
        <v>0.10443942106556377</v>
      </c>
      <c r="AC142" s="35">
        <f t="shared" si="161"/>
        <v>1.0648596321394E-2</v>
      </c>
      <c r="AD142" s="35">
        <f t="shared" si="162"/>
        <v>66.884474846803343</v>
      </c>
      <c r="AE142" s="35">
        <f t="shared" si="163"/>
        <v>1.8038133740693598</v>
      </c>
      <c r="AF142" s="35">
        <f t="shared" si="164"/>
        <v>2.1297192642787999E-2</v>
      </c>
      <c r="AG142" s="35">
        <f t="shared" si="165"/>
        <v>66.884474846803343</v>
      </c>
      <c r="AH142" s="35">
        <f t="shared" si="166"/>
        <v>10.774264064675897</v>
      </c>
      <c r="AI142" s="35">
        <f t="shared" si="167"/>
        <v>22.34126108852076</v>
      </c>
      <c r="AJ142" s="35">
        <f t="shared" si="168"/>
        <v>55.783498511922431</v>
      </c>
      <c r="AK142" s="35">
        <f t="shared" si="169"/>
        <v>66.884474846803343</v>
      </c>
      <c r="AM142" s="1">
        <f t="shared" si="216"/>
        <v>86.126140836568126</v>
      </c>
      <c r="AN142" s="1">
        <f t="shared" si="217"/>
        <v>80.522857352320855</v>
      </c>
      <c r="AO142" s="1">
        <f t="shared" si="218"/>
        <v>47.649352783307066</v>
      </c>
      <c r="AP142" s="1">
        <f t="shared" si="219"/>
        <v>70.69278871206393</v>
      </c>
      <c r="AQ142" s="1">
        <f t="shared" si="220"/>
        <v>61.004975352207261</v>
      </c>
      <c r="AR142" s="1">
        <f t="shared" si="221"/>
        <v>47.786525793120518</v>
      </c>
      <c r="AS142" s="1">
        <f t="shared" si="249"/>
        <v>6.3030303030303028</v>
      </c>
      <c r="AT142" s="1">
        <f t="shared" si="250"/>
        <v>16.439024390243905</v>
      </c>
      <c r="AU142" s="1">
        <f t="shared" si="251"/>
        <v>4.6127596439169141</v>
      </c>
    </row>
    <row r="143" spans="1:47" x14ac:dyDescent="0.3">
      <c r="A143" s="4" t="s">
        <v>561</v>
      </c>
      <c r="B143" s="1" t="s">
        <v>689</v>
      </c>
      <c r="C143" s="3" t="s">
        <v>575</v>
      </c>
      <c r="D143" s="1" t="s">
        <v>694</v>
      </c>
      <c r="E143" s="3" t="s">
        <v>704</v>
      </c>
      <c r="F143" s="3">
        <v>62.07</v>
      </c>
      <c r="G143" s="3">
        <v>0.84</v>
      </c>
      <c r="H143" s="3">
        <v>15.92</v>
      </c>
      <c r="I143" s="3">
        <v>5.46</v>
      </c>
      <c r="J143" s="3">
        <v>1.82</v>
      </c>
      <c r="K143" s="3">
        <v>1.69</v>
      </c>
      <c r="L143" s="3">
        <v>1.51</v>
      </c>
      <c r="M143" s="3">
        <v>0.41</v>
      </c>
      <c r="N143" s="3">
        <v>5.6</v>
      </c>
      <c r="O143" s="3">
        <v>0.11</v>
      </c>
      <c r="P143" s="3"/>
      <c r="Q143" s="16">
        <f t="shared" si="245"/>
        <v>95.429999999999978</v>
      </c>
      <c r="R143" s="16">
        <f t="shared" si="246"/>
        <v>3.6591742997000205</v>
      </c>
      <c r="S143" s="16">
        <f t="shared" si="247"/>
        <v>1.1980380688061214</v>
      </c>
      <c r="T143" s="16">
        <f t="shared" si="248"/>
        <v>-1.3037077701106166</v>
      </c>
      <c r="U143" s="17">
        <f t="shared" si="153"/>
        <v>3.4191245538230323E-2</v>
      </c>
      <c r="V143" s="17">
        <f t="shared" si="154"/>
        <v>4.1930905806810172E-2</v>
      </c>
      <c r="W143" s="17">
        <f t="shared" si="155"/>
        <v>0.15613966261278933</v>
      </c>
      <c r="X143" s="17">
        <f t="shared" si="156"/>
        <v>6.6150371087447561E-3</v>
      </c>
      <c r="Y143" s="16">
        <f t="shared" si="157"/>
        <v>5.9447983014861989E-2</v>
      </c>
      <c r="Z143" s="17">
        <f t="shared" si="158"/>
        <v>2.6925820256776034E-2</v>
      </c>
      <c r="AA143" s="16">
        <f t="shared" si="159"/>
        <v>7.7492074674181054E-4</v>
      </c>
      <c r="AB143" s="17">
        <f t="shared" si="160"/>
        <v>2.6693344032753492E-2</v>
      </c>
      <c r="AC143" s="35">
        <f t="shared" si="161"/>
        <v>6.6150371087447561E-3</v>
      </c>
      <c r="AD143" s="35">
        <f t="shared" si="162"/>
        <v>68.237574746598071</v>
      </c>
      <c r="AE143" s="35">
        <f t="shared" si="163"/>
        <v>1.0830751706233765</v>
      </c>
      <c r="AF143" s="35">
        <f t="shared" si="164"/>
        <v>1.3230074217489512E-2</v>
      </c>
      <c r="AG143" s="35">
        <f t="shared" si="165"/>
        <v>68.237574746598071</v>
      </c>
      <c r="AH143" s="35">
        <f t="shared" si="166"/>
        <v>5.7819273028519635</v>
      </c>
      <c r="AI143" s="35">
        <f t="shared" si="167"/>
        <v>25.980497950549974</v>
      </c>
      <c r="AJ143" s="35">
        <f t="shared" si="168"/>
        <v>60.099285323849003</v>
      </c>
      <c r="AK143" s="35">
        <f t="shared" si="169"/>
        <v>68.237574746598071</v>
      </c>
      <c r="AM143" s="1">
        <f t="shared" si="216"/>
        <v>92.188643340252085</v>
      </c>
      <c r="AN143" s="1">
        <f t="shared" si="217"/>
        <v>87.96409831696667</v>
      </c>
      <c r="AO143" s="1">
        <f t="shared" si="218"/>
        <v>56.942402452225863</v>
      </c>
      <c r="AP143" s="1">
        <f t="shared" si="219"/>
        <v>70.269026768691745</v>
      </c>
      <c r="AQ143" s="1">
        <f t="shared" si="220"/>
        <v>62.415881336919796</v>
      </c>
      <c r="AR143" s="1">
        <f t="shared" si="221"/>
        <v>51.203426433996881</v>
      </c>
      <c r="AS143" s="1">
        <f t="shared" si="249"/>
        <v>13.658536585365853</v>
      </c>
      <c r="AT143" s="1">
        <f t="shared" si="250"/>
        <v>18.952380952380953</v>
      </c>
      <c r="AU143" s="1">
        <f t="shared" si="251"/>
        <v>3.8988693467336684</v>
      </c>
    </row>
    <row r="144" spans="1:47" x14ac:dyDescent="0.3">
      <c r="A144" s="4" t="s">
        <v>561</v>
      </c>
      <c r="B144" s="1" t="s">
        <v>689</v>
      </c>
      <c r="C144" s="3" t="s">
        <v>575</v>
      </c>
      <c r="D144" s="1" t="s">
        <v>695</v>
      </c>
      <c r="E144" s="3" t="s">
        <v>704</v>
      </c>
      <c r="F144" s="3">
        <v>77.45</v>
      </c>
      <c r="G144" s="3">
        <v>0.76</v>
      </c>
      <c r="H144" s="3">
        <v>12.14</v>
      </c>
      <c r="I144" s="3">
        <v>2.25</v>
      </c>
      <c r="J144" s="3">
        <v>0.09</v>
      </c>
      <c r="K144" s="3">
        <v>1.22</v>
      </c>
      <c r="L144" s="3">
        <v>0.26</v>
      </c>
      <c r="M144" s="3">
        <v>0.42</v>
      </c>
      <c r="N144" s="3">
        <v>4.33</v>
      </c>
      <c r="O144" s="3">
        <v>0.06</v>
      </c>
      <c r="P144" s="3"/>
      <c r="Q144" s="16">
        <f t="shared" si="245"/>
        <v>98.980000000000018</v>
      </c>
      <c r="R144" s="16">
        <f t="shared" si="246"/>
        <v>3.3640063533360753</v>
      </c>
      <c r="S144" s="16">
        <f t="shared" si="247"/>
        <v>1.2667166832692334</v>
      </c>
      <c r="T144" s="16">
        <f t="shared" si="248"/>
        <v>0.47957308026188616</v>
      </c>
      <c r="U144" s="17">
        <f t="shared" si="153"/>
        <v>1.4089798985534474E-2</v>
      </c>
      <c r="V144" s="17">
        <f t="shared" si="154"/>
        <v>3.0269647978880716E-2</v>
      </c>
      <c r="W144" s="17">
        <f t="shared" si="155"/>
        <v>0.11906630051000394</v>
      </c>
      <c r="X144" s="17">
        <f t="shared" si="156"/>
        <v>6.7763794772507258E-3</v>
      </c>
      <c r="Y144" s="16">
        <f t="shared" si="157"/>
        <v>4.5966029723991504E-2</v>
      </c>
      <c r="Z144" s="17">
        <f t="shared" si="158"/>
        <v>4.6362339514978606E-3</v>
      </c>
      <c r="AA144" s="16">
        <f t="shared" si="159"/>
        <v>4.2268404367735117E-4</v>
      </c>
      <c r="AB144" s="17">
        <f t="shared" si="160"/>
        <v>4.5094287383946555E-3</v>
      </c>
      <c r="AC144" s="35">
        <f t="shared" si="161"/>
        <v>4.5094287383946555E-3</v>
      </c>
      <c r="AD144" s="35">
        <f t="shared" si="162"/>
        <v>67.529240926061107</v>
      </c>
      <c r="AE144" s="35">
        <f t="shared" si="163"/>
        <v>0.85446587053913925</v>
      </c>
      <c r="AF144" s="35">
        <f t="shared" si="164"/>
        <v>1.1285808215645381E-2</v>
      </c>
      <c r="AG144" s="35">
        <f t="shared" si="165"/>
        <v>67.529240926061121</v>
      </c>
      <c r="AH144" s="35">
        <f t="shared" si="166"/>
        <v>6.4008208768996182</v>
      </c>
      <c r="AI144" s="35">
        <f t="shared" si="167"/>
        <v>26.069938197039278</v>
      </c>
      <c r="AJ144" s="35">
        <f t="shared" si="168"/>
        <v>59.834558660069824</v>
      </c>
      <c r="AK144" s="35">
        <f t="shared" si="169"/>
        <v>67.529240926061121</v>
      </c>
      <c r="AM144" s="1">
        <f t="shared" si="216"/>
        <v>91.342059345278017</v>
      </c>
      <c r="AN144" s="1">
        <f t="shared" si="217"/>
        <v>86.625983397778612</v>
      </c>
      <c r="AO144" s="1">
        <f t="shared" si="218"/>
        <v>44.652538948697064</v>
      </c>
      <c r="AP144" s="1">
        <f t="shared" si="219"/>
        <v>69.301667366057956</v>
      </c>
      <c r="AQ144" s="1">
        <f t="shared" si="220"/>
        <v>60.339657625716015</v>
      </c>
      <c r="AR144" s="1">
        <f t="shared" si="221"/>
        <v>53.954868269290046</v>
      </c>
      <c r="AS144" s="1">
        <f t="shared" si="249"/>
        <v>10.30952380952381</v>
      </c>
      <c r="AT144" s="1">
        <f t="shared" si="250"/>
        <v>15.973684210526317</v>
      </c>
      <c r="AU144" s="1">
        <f t="shared" si="251"/>
        <v>6.3797364085667212</v>
      </c>
    </row>
    <row r="145" spans="1:47" x14ac:dyDescent="0.3">
      <c r="A145" s="4" t="s">
        <v>561</v>
      </c>
      <c r="B145" s="1" t="s">
        <v>689</v>
      </c>
      <c r="C145" s="3" t="s">
        <v>575</v>
      </c>
      <c r="D145" s="1" t="s">
        <v>696</v>
      </c>
      <c r="E145" s="3" t="s">
        <v>704</v>
      </c>
      <c r="F145" s="3">
        <v>55.95</v>
      </c>
      <c r="G145" s="3">
        <v>0.38</v>
      </c>
      <c r="H145" s="3">
        <v>23.32</v>
      </c>
      <c r="I145" s="3">
        <v>2.4300000000000002</v>
      </c>
      <c r="J145" s="3">
        <v>0.16</v>
      </c>
      <c r="K145" s="3">
        <v>1.99</v>
      </c>
      <c r="L145" s="3">
        <v>0.73</v>
      </c>
      <c r="M145" s="3">
        <v>0.14000000000000001</v>
      </c>
      <c r="N145" s="3">
        <v>9.48</v>
      </c>
      <c r="O145" s="3">
        <v>0.04</v>
      </c>
      <c r="P145" s="3"/>
      <c r="Q145" s="16">
        <f t="shared" si="245"/>
        <v>94.620000000000019</v>
      </c>
      <c r="R145" s="16">
        <f t="shared" si="246"/>
        <v>5.1154242178551241</v>
      </c>
      <c r="S145" s="16">
        <f t="shared" si="247"/>
        <v>1.5610496775305296</v>
      </c>
      <c r="T145" s="16">
        <f t="shared" si="248"/>
        <v>-1.6514021115331323</v>
      </c>
      <c r="U145" s="17">
        <f t="shared" si="153"/>
        <v>1.5216982904377232E-2</v>
      </c>
      <c r="V145" s="17">
        <f t="shared" si="154"/>
        <v>4.9374261867190676E-2</v>
      </c>
      <c r="W145" s="17">
        <f t="shared" si="155"/>
        <v>0.22871714397803061</v>
      </c>
      <c r="X145" s="17">
        <f t="shared" si="156"/>
        <v>2.2587931590835756E-3</v>
      </c>
      <c r="Y145" s="16">
        <f t="shared" si="157"/>
        <v>0.10063694267515924</v>
      </c>
      <c r="Z145" s="17">
        <f t="shared" si="158"/>
        <v>1.3017118402282453E-2</v>
      </c>
      <c r="AA145" s="16">
        <f t="shared" si="159"/>
        <v>2.8178936245156747E-4</v>
      </c>
      <c r="AB145" s="17">
        <f t="shared" si="160"/>
        <v>1.2932581593546983E-2</v>
      </c>
      <c r="AC145" s="35">
        <f t="shared" si="161"/>
        <v>2.2587931590835756E-3</v>
      </c>
      <c r="AD145" s="35">
        <f t="shared" si="162"/>
        <v>68.504507118713349</v>
      </c>
      <c r="AE145" s="35">
        <f t="shared" si="163"/>
        <v>0.78920231281583109</v>
      </c>
      <c r="AF145" s="35">
        <f t="shared" si="164"/>
        <v>4.5175863181671511E-3</v>
      </c>
      <c r="AG145" s="35">
        <f t="shared" si="165"/>
        <v>68.504507118713349</v>
      </c>
      <c r="AH145" s="35">
        <f t="shared" si="166"/>
        <v>1.3530906284926771</v>
      </c>
      <c r="AI145" s="35">
        <f t="shared" si="167"/>
        <v>30.142402252793971</v>
      </c>
      <c r="AJ145" s="35">
        <f t="shared" si="168"/>
        <v>64.394655812150646</v>
      </c>
      <c r="AK145" s="35">
        <f t="shared" si="169"/>
        <v>68.504507118713349</v>
      </c>
      <c r="AM145" s="1">
        <f t="shared" si="216"/>
        <v>98.063073062733821</v>
      </c>
      <c r="AN145" s="1">
        <f t="shared" si="217"/>
        <v>96.593015314042546</v>
      </c>
      <c r="AO145" s="1">
        <f t="shared" si="218"/>
        <v>87.609006921541607</v>
      </c>
      <c r="AP145" s="1">
        <f t="shared" si="219"/>
        <v>68.971128053743797</v>
      </c>
      <c r="AQ145" s="1">
        <f t="shared" si="220"/>
        <v>61.218777462194375</v>
      </c>
      <c r="AR145" s="1">
        <f t="shared" si="221"/>
        <v>57.399856747922364</v>
      </c>
      <c r="AS145" s="1">
        <f t="shared" si="249"/>
        <v>67.714285714285708</v>
      </c>
      <c r="AT145" s="1">
        <f t="shared" si="250"/>
        <v>61.368421052631582</v>
      </c>
      <c r="AU145" s="1">
        <f t="shared" si="251"/>
        <v>2.3992281303602061</v>
      </c>
    </row>
    <row r="146" spans="1:47" x14ac:dyDescent="0.3">
      <c r="A146" s="4" t="s">
        <v>561</v>
      </c>
      <c r="B146" s="1" t="s">
        <v>689</v>
      </c>
      <c r="C146" s="3" t="s">
        <v>575</v>
      </c>
      <c r="D146" s="1" t="s">
        <v>697</v>
      </c>
      <c r="E146" s="3" t="s">
        <v>704</v>
      </c>
      <c r="F146" s="3">
        <v>61.27</v>
      </c>
      <c r="G146" s="3">
        <v>0.8</v>
      </c>
      <c r="H146" s="3">
        <v>21.3</v>
      </c>
      <c r="I146" s="3">
        <v>2.4300000000000002</v>
      </c>
      <c r="J146" s="3">
        <v>0.19</v>
      </c>
      <c r="K146" s="3">
        <v>1.84</v>
      </c>
      <c r="L146" s="3">
        <v>0.34</v>
      </c>
      <c r="M146" s="3">
        <v>0.13</v>
      </c>
      <c r="N146" s="3">
        <v>8.3800000000000008</v>
      </c>
      <c r="O146" s="3">
        <v>0.04</v>
      </c>
      <c r="P146" s="3"/>
      <c r="Q146" s="16">
        <f t="shared" si="245"/>
        <v>96.720000000000013</v>
      </c>
      <c r="R146" s="16">
        <f t="shared" si="246"/>
        <v>5.0989279012419342</v>
      </c>
      <c r="S146" s="16">
        <f t="shared" si="247"/>
        <v>1.5160823428730976</v>
      </c>
      <c r="T146" s="16">
        <f t="shared" si="248"/>
        <v>-0.96141116715462471</v>
      </c>
      <c r="U146" s="17">
        <f t="shared" si="153"/>
        <v>1.5216982904377232E-2</v>
      </c>
      <c r="V146" s="17">
        <f t="shared" si="154"/>
        <v>4.5652583837000431E-2</v>
      </c>
      <c r="W146" s="17">
        <f t="shared" si="155"/>
        <v>0.20890545311887015</v>
      </c>
      <c r="X146" s="17">
        <f t="shared" si="156"/>
        <v>2.0974507905776058E-3</v>
      </c>
      <c r="Y146" s="16">
        <f t="shared" si="157"/>
        <v>8.8959660297239923E-2</v>
      </c>
      <c r="Z146" s="17">
        <f t="shared" si="158"/>
        <v>6.0627674750356637E-3</v>
      </c>
      <c r="AA146" s="16">
        <f t="shared" si="159"/>
        <v>2.8178936245156747E-4</v>
      </c>
      <c r="AB146" s="17">
        <f t="shared" si="160"/>
        <v>5.9782306663001931E-3</v>
      </c>
      <c r="AC146" s="35">
        <f t="shared" si="161"/>
        <v>2.0974507905776058E-3</v>
      </c>
      <c r="AD146" s="35">
        <f t="shared" si="162"/>
        <v>69.160247218011122</v>
      </c>
      <c r="AE146" s="35">
        <f t="shared" si="163"/>
        <v>0.75627248090231824</v>
      </c>
      <c r="AF146" s="35">
        <f t="shared" si="164"/>
        <v>4.1949015811552116E-3</v>
      </c>
      <c r="AG146" s="35">
        <f t="shared" si="165"/>
        <v>69.160247218011122</v>
      </c>
      <c r="AH146" s="35">
        <f t="shared" si="166"/>
        <v>1.3887642762625134</v>
      </c>
      <c r="AI146" s="35">
        <f t="shared" si="167"/>
        <v>29.450988505726361</v>
      </c>
      <c r="AJ146" s="35">
        <f t="shared" si="168"/>
        <v>64.031112114731926</v>
      </c>
      <c r="AK146" s="35">
        <f t="shared" si="169"/>
        <v>69.160247218011122</v>
      </c>
      <c r="AM146" s="1">
        <f t="shared" si="216"/>
        <v>98.031490099084891</v>
      </c>
      <c r="AN146" s="1">
        <f t="shared" si="217"/>
        <v>96.620848947771734</v>
      </c>
      <c r="AO146" s="1">
        <f t="shared" si="218"/>
        <v>77.738416689141076</v>
      </c>
      <c r="AP146" s="1">
        <f t="shared" si="219"/>
        <v>69.643841614490569</v>
      </c>
      <c r="AQ146" s="1">
        <f t="shared" si="220"/>
        <v>61.753697494034817</v>
      </c>
      <c r="AR146" s="1">
        <f t="shared" si="221"/>
        <v>57.560877820455424</v>
      </c>
      <c r="AS146" s="1">
        <f t="shared" si="249"/>
        <v>64.461538461538467</v>
      </c>
      <c r="AT146" s="1">
        <f t="shared" si="250"/>
        <v>26.625</v>
      </c>
      <c r="AU146" s="1">
        <f t="shared" si="251"/>
        <v>2.8765258215962444</v>
      </c>
    </row>
    <row r="147" spans="1:47" x14ac:dyDescent="0.3">
      <c r="A147" s="4" t="s">
        <v>561</v>
      </c>
      <c r="B147" s="1" t="s">
        <v>691</v>
      </c>
      <c r="C147" s="3" t="s">
        <v>575</v>
      </c>
      <c r="D147" s="1" t="s">
        <v>698</v>
      </c>
      <c r="E147" s="3" t="s">
        <v>704</v>
      </c>
      <c r="F147" s="3">
        <v>66.89</v>
      </c>
      <c r="G147" s="3">
        <v>0.93</v>
      </c>
      <c r="H147" s="3">
        <v>13.96</v>
      </c>
      <c r="I147" s="3">
        <v>6.25</v>
      </c>
      <c r="J147" s="3">
        <v>0.05</v>
      </c>
      <c r="K147" s="3">
        <v>2.39</v>
      </c>
      <c r="L147" s="3">
        <v>0.65</v>
      </c>
      <c r="M147" s="3">
        <v>1.04</v>
      </c>
      <c r="N147" s="3">
        <v>4.42</v>
      </c>
      <c r="O147" s="3">
        <v>0.2</v>
      </c>
      <c r="P147" s="3"/>
      <c r="Q147" s="16">
        <f t="shared" si="245"/>
        <v>96.780000000000015</v>
      </c>
      <c r="R147" s="16">
        <f t="shared" si="246"/>
        <v>2.5969753841809453</v>
      </c>
      <c r="S147" s="16">
        <f t="shared" si="247"/>
        <v>0.61484633014618739</v>
      </c>
      <c r="T147" s="16">
        <f t="shared" si="248"/>
        <v>0.47000362924573563</v>
      </c>
      <c r="U147" s="17">
        <f t="shared" si="153"/>
        <v>3.9138330515373534E-2</v>
      </c>
      <c r="V147" s="17">
        <f t="shared" si="154"/>
        <v>5.9298736614364689E-2</v>
      </c>
      <c r="W147" s="17">
        <f t="shared" si="155"/>
        <v>0.13691643781875246</v>
      </c>
      <c r="X147" s="17">
        <f t="shared" si="156"/>
        <v>1.6779606324620847E-2</v>
      </c>
      <c r="Y147" s="16">
        <f t="shared" si="157"/>
        <v>4.6921443736730357E-2</v>
      </c>
      <c r="Z147" s="17">
        <f t="shared" si="158"/>
        <v>1.1590584878744651E-2</v>
      </c>
      <c r="AA147" s="16">
        <f t="shared" si="159"/>
        <v>1.4089468122578375E-3</v>
      </c>
      <c r="AB147" s="17">
        <f t="shared" si="160"/>
        <v>1.11679008350673E-2</v>
      </c>
      <c r="AC147" s="35">
        <f t="shared" si="161"/>
        <v>1.11679008350673E-2</v>
      </c>
      <c r="AD147" s="35">
        <f t="shared" si="162"/>
        <v>64.648670358884232</v>
      </c>
      <c r="AE147" s="35">
        <f t="shared" si="163"/>
        <v>1.2688666520802494</v>
      </c>
      <c r="AF147" s="35">
        <f t="shared" si="164"/>
        <v>2.7947507159688148E-2</v>
      </c>
      <c r="AG147" s="35">
        <f t="shared" si="165"/>
        <v>64.648670358884232</v>
      </c>
      <c r="AH147" s="35">
        <f t="shared" si="166"/>
        <v>13.196145083112699</v>
      </c>
      <c r="AI147" s="35">
        <f t="shared" si="167"/>
        <v>22.155184558003082</v>
      </c>
      <c r="AJ147" s="35">
        <f t="shared" si="168"/>
        <v>54.479519737445187</v>
      </c>
      <c r="AK147" s="35">
        <f t="shared" si="169"/>
        <v>64.648670358884232</v>
      </c>
      <c r="AM147" s="1">
        <f t="shared" si="216"/>
        <v>83.048138776890937</v>
      </c>
      <c r="AN147" s="1">
        <f t="shared" si="217"/>
        <v>76.304125429379539</v>
      </c>
      <c r="AO147" s="1">
        <f t="shared" si="218"/>
        <v>55.309664378312995</v>
      </c>
      <c r="AP147" s="1">
        <f t="shared" si="219"/>
        <v>68.247508861529923</v>
      </c>
      <c r="AQ147" s="1">
        <f t="shared" si="220"/>
        <v>56.751136166023329</v>
      </c>
      <c r="AR147" s="1">
        <f t="shared" si="221"/>
        <v>44.134921647065319</v>
      </c>
      <c r="AS147" s="1">
        <f t="shared" si="249"/>
        <v>4.25</v>
      </c>
      <c r="AT147" s="1">
        <f t="shared" si="250"/>
        <v>15.010752688172044</v>
      </c>
      <c r="AU147" s="1">
        <f t="shared" si="251"/>
        <v>4.7915472779369628</v>
      </c>
    </row>
    <row r="148" spans="1:47" x14ac:dyDescent="0.3">
      <c r="A148" s="4" t="s">
        <v>561</v>
      </c>
      <c r="B148" s="1" t="s">
        <v>691</v>
      </c>
      <c r="C148" s="3" t="s">
        <v>575</v>
      </c>
      <c r="D148" s="1" t="s">
        <v>699</v>
      </c>
      <c r="E148" s="3" t="s">
        <v>704</v>
      </c>
      <c r="F148" s="3">
        <v>70.3</v>
      </c>
      <c r="G148" s="3">
        <v>1.0900000000000001</v>
      </c>
      <c r="H148" s="3">
        <v>13.69</v>
      </c>
      <c r="I148" s="3">
        <v>1.96</v>
      </c>
      <c r="J148" s="3">
        <v>0.03</v>
      </c>
      <c r="K148" s="3">
        <v>1.61</v>
      </c>
      <c r="L148" s="3">
        <v>0.81</v>
      </c>
      <c r="M148" s="3">
        <v>0.87</v>
      </c>
      <c r="N148" s="3">
        <v>5.08</v>
      </c>
      <c r="O148" s="3">
        <v>0.21</v>
      </c>
      <c r="P148" s="3"/>
      <c r="Q148" s="16">
        <f t="shared" si="245"/>
        <v>95.649999999999991</v>
      </c>
      <c r="R148" s="16">
        <f t="shared" si="246"/>
        <v>2.755927706633865</v>
      </c>
      <c r="S148" s="16">
        <f t="shared" si="247"/>
        <v>1.1490770825940189</v>
      </c>
      <c r="T148" s="16">
        <f t="shared" si="248"/>
        <v>7.1458963982144852E-2</v>
      </c>
      <c r="U148" s="17">
        <f t="shared" si="153"/>
        <v>1.227378044962114E-2</v>
      </c>
      <c r="V148" s="17">
        <f t="shared" si="154"/>
        <v>3.9946010857375376E-2</v>
      </c>
      <c r="W148" s="17">
        <f t="shared" si="155"/>
        <v>0.13426834052569636</v>
      </c>
      <c r="X148" s="17">
        <f t="shared" si="156"/>
        <v>1.4036786060019362E-2</v>
      </c>
      <c r="Y148" s="16">
        <f t="shared" si="157"/>
        <v>5.3927813163481955E-2</v>
      </c>
      <c r="Z148" s="17">
        <f t="shared" si="158"/>
        <v>1.4443651925820257E-2</v>
      </c>
      <c r="AA148" s="16">
        <f t="shared" si="159"/>
        <v>1.4793941528707293E-3</v>
      </c>
      <c r="AB148" s="17">
        <f t="shared" si="160"/>
        <v>1.3999833679959038E-2</v>
      </c>
      <c r="AC148" s="35">
        <f t="shared" si="161"/>
        <v>1.3999833679959038E-2</v>
      </c>
      <c r="AD148" s="35">
        <f t="shared" si="162"/>
        <v>62.094352487083107</v>
      </c>
      <c r="AE148" s="35">
        <f t="shared" si="163"/>
        <v>1.0026789780019132</v>
      </c>
      <c r="AF148" s="35">
        <f t="shared" si="164"/>
        <v>2.80366197399784E-2</v>
      </c>
      <c r="AG148" s="35">
        <f t="shared" si="165"/>
        <v>62.094352487083114</v>
      </c>
      <c r="AH148" s="35">
        <f t="shared" si="166"/>
        <v>12.965943735242291</v>
      </c>
      <c r="AI148" s="35">
        <f t="shared" si="167"/>
        <v>24.939703777674602</v>
      </c>
      <c r="AJ148" s="35">
        <f t="shared" si="168"/>
        <v>55.986880021216152</v>
      </c>
      <c r="AK148" s="35">
        <f t="shared" si="169"/>
        <v>62.094352487083114</v>
      </c>
      <c r="AM148" s="1">
        <f t="shared" si="216"/>
        <v>82.725962475770515</v>
      </c>
      <c r="AN148" s="1">
        <f t="shared" si="217"/>
        <v>74.130505840367221</v>
      </c>
      <c r="AO148" s="1">
        <f t="shared" si="218"/>
        <v>57.601693027324551</v>
      </c>
      <c r="AP148" s="1">
        <f t="shared" si="219"/>
        <v>66.392913386024716</v>
      </c>
      <c r="AQ148" s="1">
        <f t="shared" si="220"/>
        <v>54.58771501004113</v>
      </c>
      <c r="AR148" s="1">
        <f t="shared" si="221"/>
        <v>50.015666886126077</v>
      </c>
      <c r="AS148" s="1">
        <f t="shared" si="249"/>
        <v>5.8390804597701154</v>
      </c>
      <c r="AT148" s="1">
        <f t="shared" si="250"/>
        <v>12.559633027522935</v>
      </c>
      <c r="AU148" s="1">
        <f t="shared" si="251"/>
        <v>5.1351351351351351</v>
      </c>
    </row>
    <row r="149" spans="1:47" x14ac:dyDescent="0.3">
      <c r="A149" s="4" t="s">
        <v>561</v>
      </c>
      <c r="B149" s="1" t="s">
        <v>691</v>
      </c>
      <c r="C149" s="3" t="s">
        <v>575</v>
      </c>
      <c r="D149" s="1" t="s">
        <v>700</v>
      </c>
      <c r="E149" s="3" t="s">
        <v>704</v>
      </c>
      <c r="F149" s="3">
        <v>71.58</v>
      </c>
      <c r="G149" s="3">
        <v>1.01</v>
      </c>
      <c r="H149" s="3">
        <v>13.04</v>
      </c>
      <c r="I149" s="3">
        <v>2.31</v>
      </c>
      <c r="J149" s="3">
        <v>0.03</v>
      </c>
      <c r="K149" s="3">
        <v>1.39</v>
      </c>
      <c r="L149" s="3">
        <v>0.23</v>
      </c>
      <c r="M149" s="3">
        <v>0.63</v>
      </c>
      <c r="N149" s="3">
        <v>4.91</v>
      </c>
      <c r="O149" s="3">
        <v>0.38</v>
      </c>
      <c r="P149" s="3"/>
      <c r="Q149" s="16">
        <f t="shared" si="245"/>
        <v>95.509999999999991</v>
      </c>
      <c r="R149" s="16">
        <f t="shared" si="246"/>
        <v>3.0300570160950655</v>
      </c>
      <c r="S149" s="16">
        <f t="shared" si="247"/>
        <v>1.2619701946638289</v>
      </c>
      <c r="T149" s="16">
        <f t="shared" si="248"/>
        <v>1.0076405104623829</v>
      </c>
      <c r="U149" s="17">
        <f t="shared" si="153"/>
        <v>1.4465526958482059E-2</v>
      </c>
      <c r="V149" s="17">
        <f t="shared" si="154"/>
        <v>3.4487549746429667E-2</v>
      </c>
      <c r="W149" s="17">
        <f t="shared" si="155"/>
        <v>0.1278932914868576</v>
      </c>
      <c r="X149" s="17">
        <f t="shared" si="156"/>
        <v>1.016456921587609E-2</v>
      </c>
      <c r="Y149" s="16">
        <f t="shared" si="157"/>
        <v>5.2123142250530788E-2</v>
      </c>
      <c r="Z149" s="17">
        <f t="shared" si="158"/>
        <v>4.101283880171184E-3</v>
      </c>
      <c r="AA149" s="16">
        <f t="shared" si="159"/>
        <v>2.676998943289891E-3</v>
      </c>
      <c r="AB149" s="17">
        <f t="shared" si="160"/>
        <v>3.2981841971842169E-3</v>
      </c>
      <c r="AC149" s="35">
        <f t="shared" si="161"/>
        <v>3.2981841971842169E-3</v>
      </c>
      <c r="AD149" s="35">
        <f t="shared" si="162"/>
        <v>66.101834192330088</v>
      </c>
      <c r="AE149" s="35">
        <f t="shared" si="163"/>
        <v>0.90186178423082042</v>
      </c>
      <c r="AF149" s="35">
        <f t="shared" si="164"/>
        <v>1.3462753413060306E-2</v>
      </c>
      <c r="AG149" s="35">
        <f t="shared" si="165"/>
        <v>66.101834192330074</v>
      </c>
      <c r="AH149" s="35">
        <f t="shared" si="166"/>
        <v>6.9582437322272384</v>
      </c>
      <c r="AI149" s="35">
        <f t="shared" si="167"/>
        <v>26.939922075442681</v>
      </c>
      <c r="AJ149" s="35">
        <f t="shared" si="168"/>
        <v>59.990839171607725</v>
      </c>
      <c r="AK149" s="35">
        <f t="shared" si="169"/>
        <v>66.101834192330074</v>
      </c>
      <c r="AM149" s="1">
        <f t="shared" si="216"/>
        <v>90.475997384765449</v>
      </c>
      <c r="AN149" s="1">
        <f t="shared" si="217"/>
        <v>84.912792239922979</v>
      </c>
      <c r="AO149" s="1">
        <f t="shared" si="218"/>
        <v>51.809958209491377</v>
      </c>
      <c r="AP149" s="1">
        <f t="shared" si="219"/>
        <v>67.248194877953395</v>
      </c>
      <c r="AQ149" s="1">
        <f t="shared" si="220"/>
        <v>58.721069622265119</v>
      </c>
      <c r="AR149" s="1">
        <f t="shared" si="221"/>
        <v>52.75423718484975</v>
      </c>
      <c r="AS149" s="1">
        <f t="shared" si="249"/>
        <v>7.7936507936507935</v>
      </c>
      <c r="AT149" s="1">
        <f t="shared" si="250"/>
        <v>12.91089108910891</v>
      </c>
      <c r="AU149" s="1">
        <f t="shared" si="251"/>
        <v>5.4892638036809815</v>
      </c>
    </row>
    <row r="150" spans="1:47" x14ac:dyDescent="0.3">
      <c r="A150" s="4" t="s">
        <v>561</v>
      </c>
      <c r="B150" s="1" t="s">
        <v>691</v>
      </c>
      <c r="C150" s="3" t="s">
        <v>575</v>
      </c>
      <c r="D150" s="1" t="s">
        <v>701</v>
      </c>
      <c r="E150" s="3" t="s">
        <v>704</v>
      </c>
      <c r="F150" s="3">
        <v>71.25</v>
      </c>
      <c r="G150" s="3">
        <v>1</v>
      </c>
      <c r="H150" s="3">
        <v>13.67</v>
      </c>
      <c r="I150" s="3">
        <v>1.85</v>
      </c>
      <c r="J150" s="3">
        <v>0.02</v>
      </c>
      <c r="K150" s="3">
        <v>1.43</v>
      </c>
      <c r="L150" s="3">
        <v>0.28000000000000003</v>
      </c>
      <c r="M150" s="3">
        <v>0.79</v>
      </c>
      <c r="N150" s="3">
        <v>5.18</v>
      </c>
      <c r="O150" s="3">
        <v>0.16</v>
      </c>
      <c r="P150" s="3"/>
      <c r="Q150" s="16">
        <f t="shared" si="245"/>
        <v>95.63</v>
      </c>
      <c r="R150" s="16">
        <f t="shared" si="246"/>
        <v>2.8509259842569281</v>
      </c>
      <c r="S150" s="16">
        <f t="shared" si="247"/>
        <v>1.2871306119995758</v>
      </c>
      <c r="T150" s="16">
        <f t="shared" si="248"/>
        <v>1.0372433422918175</v>
      </c>
      <c r="U150" s="17">
        <f t="shared" si="153"/>
        <v>1.1584945832550568E-2</v>
      </c>
      <c r="V150" s="17">
        <f t="shared" si="154"/>
        <v>3.5479997221147065E-2</v>
      </c>
      <c r="W150" s="17">
        <f t="shared" si="155"/>
        <v>0.13407218517065517</v>
      </c>
      <c r="X150" s="17">
        <f t="shared" si="156"/>
        <v>1.2746047111971606E-2</v>
      </c>
      <c r="Y150" s="16">
        <f t="shared" si="157"/>
        <v>5.4989384288747341E-2</v>
      </c>
      <c r="Z150" s="17">
        <f t="shared" si="158"/>
        <v>4.9928673323823116E-3</v>
      </c>
      <c r="AA150" s="16">
        <f t="shared" si="159"/>
        <v>1.1271574498062699E-3</v>
      </c>
      <c r="AB150" s="17">
        <f t="shared" si="160"/>
        <v>4.6547200974404309E-3</v>
      </c>
      <c r="AC150" s="35">
        <f t="shared" si="161"/>
        <v>4.6547200974404309E-3</v>
      </c>
      <c r="AD150" s="35">
        <f t="shared" si="162"/>
        <v>64.937841610172157</v>
      </c>
      <c r="AE150" s="35">
        <f t="shared" si="163"/>
        <v>0.8934980930930515</v>
      </c>
      <c r="AF150" s="35">
        <f t="shared" si="164"/>
        <v>1.7400767209412037E-2</v>
      </c>
      <c r="AG150" s="35">
        <f t="shared" si="165"/>
        <v>64.937841610172157</v>
      </c>
      <c r="AH150" s="35">
        <f t="shared" si="166"/>
        <v>8.4280588363797033</v>
      </c>
      <c r="AI150" s="35">
        <f t="shared" si="167"/>
        <v>26.634099553448149</v>
      </c>
      <c r="AJ150" s="35">
        <f t="shared" si="168"/>
        <v>59.103020358534224</v>
      </c>
      <c r="AK150" s="35">
        <f t="shared" si="169"/>
        <v>64.937841610172157</v>
      </c>
      <c r="AM150" s="1">
        <f t="shared" si="216"/>
        <v>88.51229415153206</v>
      </c>
      <c r="AN150" s="1">
        <f t="shared" si="217"/>
        <v>81.965045910260542</v>
      </c>
      <c r="AO150" s="1">
        <f t="shared" si="218"/>
        <v>55.882144850933926</v>
      </c>
      <c r="AP150" s="1">
        <f t="shared" si="219"/>
        <v>66.43564175053686</v>
      </c>
      <c r="AQ150" s="1">
        <f t="shared" si="220"/>
        <v>57.452251750828843</v>
      </c>
      <c r="AR150" s="1">
        <f t="shared" si="221"/>
        <v>52.88274512999088</v>
      </c>
      <c r="AS150" s="1">
        <f t="shared" si="249"/>
        <v>6.5569620253164551</v>
      </c>
      <c r="AT150" s="1">
        <f t="shared" si="250"/>
        <v>13.67</v>
      </c>
      <c r="AU150" s="1">
        <f t="shared" si="251"/>
        <v>5.2121433796634964</v>
      </c>
    </row>
    <row r="151" spans="1:47" x14ac:dyDescent="0.3">
      <c r="A151" s="4" t="s">
        <v>561</v>
      </c>
      <c r="B151" s="1" t="s">
        <v>691</v>
      </c>
      <c r="C151" s="3" t="s">
        <v>575</v>
      </c>
      <c r="D151" s="1" t="s">
        <v>702</v>
      </c>
      <c r="E151" s="3" t="s">
        <v>704</v>
      </c>
      <c r="F151" s="3">
        <v>70.099999999999994</v>
      </c>
      <c r="G151" s="3">
        <v>1.1100000000000001</v>
      </c>
      <c r="H151" s="3">
        <v>13.83</v>
      </c>
      <c r="I151" s="3">
        <v>2.36</v>
      </c>
      <c r="J151" s="3">
        <v>0.01</v>
      </c>
      <c r="K151" s="3">
        <v>1.42</v>
      </c>
      <c r="L151" s="3">
        <v>0.35</v>
      </c>
      <c r="M151" s="3">
        <v>0.74</v>
      </c>
      <c r="N151" s="3">
        <v>5.41</v>
      </c>
      <c r="O151" s="3">
        <v>0.2</v>
      </c>
      <c r="P151" s="3"/>
      <c r="Q151" s="16">
        <f t="shared" si="245"/>
        <v>95.529999999999987</v>
      </c>
      <c r="R151" s="16">
        <f t="shared" si="246"/>
        <v>2.9279452384605884</v>
      </c>
      <c r="S151" s="16">
        <f t="shared" si="247"/>
        <v>1.3375922212452209</v>
      </c>
      <c r="T151" s="16">
        <f t="shared" si="248"/>
        <v>0.74871703171475612</v>
      </c>
      <c r="U151" s="17">
        <f t="shared" si="153"/>
        <v>1.4778633602605047E-2</v>
      </c>
      <c r="V151" s="17">
        <f t="shared" si="154"/>
        <v>3.5231885352467719E-2</v>
      </c>
      <c r="W151" s="17">
        <f t="shared" si="155"/>
        <v>0.13564142801098472</v>
      </c>
      <c r="X151" s="17">
        <f t="shared" si="156"/>
        <v>1.1939335269441756E-2</v>
      </c>
      <c r="Y151" s="16">
        <f t="shared" si="157"/>
        <v>5.7430997876857751E-2</v>
      </c>
      <c r="Z151" s="17">
        <f t="shared" si="158"/>
        <v>6.2410841654778884E-3</v>
      </c>
      <c r="AA151" s="16">
        <f t="shared" si="159"/>
        <v>1.4089468122578375E-3</v>
      </c>
      <c r="AB151" s="17">
        <f t="shared" si="160"/>
        <v>5.8184001218005372E-3</v>
      </c>
      <c r="AC151" s="35">
        <f t="shared" si="161"/>
        <v>5.8184001218005372E-3</v>
      </c>
      <c r="AD151" s="35">
        <f t="shared" si="162"/>
        <v>64.336823150948717</v>
      </c>
      <c r="AE151" s="35">
        <f t="shared" si="163"/>
        <v>0.92613251061229507</v>
      </c>
      <c r="AF151" s="35">
        <f t="shared" si="164"/>
        <v>1.7757735391242292E-2</v>
      </c>
      <c r="AG151" s="35">
        <f t="shared" si="165"/>
        <v>64.336823150948717</v>
      </c>
      <c r="AH151" s="35">
        <f t="shared" si="166"/>
        <v>8.4227680155002265</v>
      </c>
      <c r="AI151" s="35">
        <f t="shared" si="167"/>
        <v>27.240408833551061</v>
      </c>
      <c r="AJ151" s="35">
        <f t="shared" si="168"/>
        <v>59.408820409025417</v>
      </c>
      <c r="AK151" s="35">
        <f t="shared" si="169"/>
        <v>64.336823150948717</v>
      </c>
      <c r="AM151" s="1">
        <f t="shared" si="216"/>
        <v>88.423838176561716</v>
      </c>
      <c r="AN151" s="1">
        <f t="shared" si="217"/>
        <v>81.496222946401915</v>
      </c>
      <c r="AO151" s="1">
        <f t="shared" si="218"/>
        <v>57.513129543762112</v>
      </c>
      <c r="AP151" s="1">
        <f t="shared" si="219"/>
        <v>66.162754392866844</v>
      </c>
      <c r="AQ151" s="1">
        <f t="shared" si="220"/>
        <v>57.667408886741597</v>
      </c>
      <c r="AR151" s="1">
        <f t="shared" si="221"/>
        <v>52.0016386589772</v>
      </c>
      <c r="AS151" s="1">
        <f t="shared" si="249"/>
        <v>7.3108108108108114</v>
      </c>
      <c r="AT151" s="1">
        <f t="shared" si="250"/>
        <v>12.459459459459458</v>
      </c>
      <c r="AU151" s="1">
        <f t="shared" si="251"/>
        <v>5.0686912509038322</v>
      </c>
    </row>
    <row r="152" spans="1:47" s="23" customFormat="1" ht="12.9" thickBot="1" x14ac:dyDescent="0.35">
      <c r="A152" s="11" t="s">
        <v>561</v>
      </c>
      <c r="B152" s="23" t="s">
        <v>691</v>
      </c>
      <c r="C152" s="12" t="s">
        <v>575</v>
      </c>
      <c r="D152" s="23" t="s">
        <v>703</v>
      </c>
      <c r="E152" s="12" t="s">
        <v>704</v>
      </c>
      <c r="F152" s="12">
        <v>64.39</v>
      </c>
      <c r="G152" s="12">
        <v>0.95</v>
      </c>
      <c r="H152" s="12">
        <v>15.41</v>
      </c>
      <c r="I152" s="12">
        <v>6.28</v>
      </c>
      <c r="J152" s="12">
        <v>0.04</v>
      </c>
      <c r="K152" s="12">
        <v>2.62</v>
      </c>
      <c r="L152" s="12">
        <v>0.62</v>
      </c>
      <c r="M152" s="12">
        <v>0.76</v>
      </c>
      <c r="N152" s="12">
        <v>4.8600000000000003</v>
      </c>
      <c r="O152" s="12">
        <v>0.3</v>
      </c>
      <c r="P152" s="12"/>
      <c r="Q152" s="21">
        <f t="shared" si="245"/>
        <v>96.230000000000018</v>
      </c>
      <c r="R152" s="21">
        <f t="shared" si="246"/>
        <v>3.0094534950337848</v>
      </c>
      <c r="S152" s="21">
        <f t="shared" si="247"/>
        <v>0.61786412013939696</v>
      </c>
      <c r="T152" s="21">
        <f t="shared" si="248"/>
        <v>0.20359895524123955</v>
      </c>
      <c r="U152" s="22">
        <f t="shared" si="153"/>
        <v>3.9326194501847329E-2</v>
      </c>
      <c r="V152" s="22">
        <f t="shared" si="154"/>
        <v>6.5005309593989744E-2</v>
      </c>
      <c r="W152" s="22">
        <f t="shared" si="155"/>
        <v>0.15113770105923893</v>
      </c>
      <c r="X152" s="22">
        <f t="shared" si="156"/>
        <v>1.2262020006453695E-2</v>
      </c>
      <c r="Y152" s="21">
        <f t="shared" si="157"/>
        <v>5.1592356687898092E-2</v>
      </c>
      <c r="Z152" s="22">
        <f t="shared" si="158"/>
        <v>1.1055634807417974E-2</v>
      </c>
      <c r="AA152" s="21">
        <f t="shared" si="159"/>
        <v>2.1134202183867561E-3</v>
      </c>
      <c r="AB152" s="22">
        <f t="shared" si="160"/>
        <v>1.0421608741901948E-2</v>
      </c>
      <c r="AC152" s="51">
        <f t="shared" si="161"/>
        <v>1.0421608741901948E-2</v>
      </c>
      <c r="AD152" s="51">
        <f t="shared" si="162"/>
        <v>67.049034780885435</v>
      </c>
      <c r="AE152" s="51">
        <f t="shared" si="163"/>
        <v>1.1859484056023357</v>
      </c>
      <c r="AF152" s="51">
        <f t="shared" si="164"/>
        <v>2.2683628748355646E-2</v>
      </c>
      <c r="AG152" s="51">
        <f t="shared" si="165"/>
        <v>67.049034780885435</v>
      </c>
      <c r="AH152" s="51">
        <f t="shared" si="166"/>
        <v>10.063110674874315</v>
      </c>
      <c r="AI152" s="51">
        <f t="shared" si="167"/>
        <v>22.887854544240248</v>
      </c>
      <c r="AJ152" s="51">
        <f t="shared" si="168"/>
        <v>56.412371934682966</v>
      </c>
      <c r="AK152" s="51">
        <f t="shared" si="169"/>
        <v>67.049034780885435</v>
      </c>
      <c r="AM152" s="23">
        <f t="shared" si="216"/>
        <v>86.950031521756003</v>
      </c>
      <c r="AN152" s="23">
        <f t="shared" si="217"/>
        <v>81.441692448694639</v>
      </c>
      <c r="AO152" s="23">
        <f t="shared" si="218"/>
        <v>56.992367351387976</v>
      </c>
      <c r="AP152" s="23">
        <f t="shared" si="219"/>
        <v>70.299195504525841</v>
      </c>
      <c r="AQ152" s="23">
        <f t="shared" si="220"/>
        <v>57.760932075924657</v>
      </c>
      <c r="AR152" s="23">
        <f t="shared" si="221"/>
        <v>45.834694598033337</v>
      </c>
      <c r="AS152" s="23">
        <f t="shared" si="249"/>
        <v>6.3947368421052637</v>
      </c>
      <c r="AT152" s="23">
        <f t="shared" si="250"/>
        <v>16.221052631578949</v>
      </c>
      <c r="AU152" s="23">
        <f t="shared" si="251"/>
        <v>4.1784555483452301</v>
      </c>
    </row>
    <row r="153" spans="1:47" x14ac:dyDescent="0.3">
      <c r="B153" s="2" t="s">
        <v>705</v>
      </c>
      <c r="U153" s="17"/>
      <c r="V153" s="17"/>
      <c r="W153" s="17"/>
      <c r="X153" s="17"/>
      <c r="Y153" s="16"/>
      <c r="Z153" s="17"/>
      <c r="AA153" s="16"/>
      <c r="AB153" s="17"/>
    </row>
    <row r="154" spans="1:47" x14ac:dyDescent="0.3">
      <c r="A154" s="4" t="s">
        <v>561</v>
      </c>
      <c r="B154" s="1" t="s">
        <v>706</v>
      </c>
      <c r="C154" s="3" t="s">
        <v>575</v>
      </c>
      <c r="D154" s="4" t="s">
        <v>97</v>
      </c>
      <c r="F154" s="4">
        <v>63.6</v>
      </c>
      <c r="G154" s="4">
        <v>0.8</v>
      </c>
      <c r="H154" s="4">
        <v>17.399999999999999</v>
      </c>
      <c r="I154" s="4">
        <v>4.9000000000000004</v>
      </c>
      <c r="J154" s="4">
        <v>0</v>
      </c>
      <c r="K154" s="4">
        <v>1.4</v>
      </c>
      <c r="L154" s="4">
        <v>0.4</v>
      </c>
      <c r="M154" s="4">
        <v>2.2999999999999998</v>
      </c>
      <c r="N154" s="4">
        <v>3.7</v>
      </c>
      <c r="O154" s="4">
        <v>0.1</v>
      </c>
      <c r="P154" s="4">
        <v>3.9</v>
      </c>
      <c r="Q154" s="4">
        <v>100.8</v>
      </c>
      <c r="R154" s="4">
        <f t="shared" ref="R154:R183" si="252">LN(H154/M154)</f>
        <v>2.0235610832853794</v>
      </c>
      <c r="S154" s="4">
        <f t="shared" ref="S154:S183" si="253">LN(N154/K154)</f>
        <v>0.97186058302896594</v>
      </c>
      <c r="T154" s="4">
        <f t="shared" ref="T154:T183" si="254">LN(M154/L154)</f>
        <v>1.7491998548092589</v>
      </c>
      <c r="U154" s="17">
        <f t="shared" ref="U154:U163" si="255">I154/159.69</f>
        <v>3.0684451124052856E-2</v>
      </c>
      <c r="V154" s="17">
        <f t="shared" ref="V154:V163" si="256">K154/40.3044</f>
        <v>3.473566161510902E-2</v>
      </c>
      <c r="W154" s="17">
        <f t="shared" ref="W154:W163" si="257">H154/101.96</f>
        <v>0.17065515888583757</v>
      </c>
      <c r="X154" s="17">
        <f t="shared" ref="X154:X163" si="258">M154/61.98</f>
        <v>3.7108744756373026E-2</v>
      </c>
      <c r="Y154" s="16">
        <f t="shared" ref="Y154:Y163" si="259">N154/94.2</f>
        <v>3.9278131634819531E-2</v>
      </c>
      <c r="Z154" s="17">
        <f t="shared" ref="Z154:Z163" si="260">L154/56.08</f>
        <v>7.1326676176890159E-3</v>
      </c>
      <c r="AA154" s="16">
        <f t="shared" ref="AA154:AA163" si="261">O154/141.95</f>
        <v>7.0447340612891875E-4</v>
      </c>
      <c r="AB154" s="17">
        <f t="shared" ref="AB154:AB163" si="262">Z154-3/10*AA154</f>
        <v>6.9213255958503403E-3</v>
      </c>
      <c r="AC154" s="35">
        <f t="shared" ref="AC154:AC163" si="263">IF(AB154&gt;X154,X154,AB154)</f>
        <v>6.9213255958503403E-3</v>
      </c>
      <c r="AD154" s="35">
        <f t="shared" ref="AD154:AD163" si="264">W154/(W154+AC154+Y154+X154)*100</f>
        <v>67.196763461977412</v>
      </c>
      <c r="AE154" s="35">
        <f t="shared" ref="AE154:AE163" si="265">(U154+V154+X154+Y154+Z154)/W154</f>
        <v>0.87275214954198332</v>
      </c>
      <c r="AF154" s="35">
        <f t="shared" ref="AF154:AF163" si="266">AC154+X154</f>
        <v>4.4030070352223366E-2</v>
      </c>
      <c r="AG154" s="35">
        <f t="shared" ref="AG154:AG163" si="267">W154/(W154+Y154+AF154)*100</f>
        <v>67.196763461977412</v>
      </c>
      <c r="AH154" s="35">
        <f t="shared" ref="AH154:AH163" si="268">AF154/(W154+Y154+AF154)*100</f>
        <v>17.337174228948051</v>
      </c>
      <c r="AI154" s="35">
        <f t="shared" ref="AI154:AI163" si="269">Y154/(W154+Y154+AF154)*100</f>
        <v>15.466062309074543</v>
      </c>
      <c r="AJ154" s="35">
        <f t="shared" ref="AJ154:AJ163" si="270">AI154/(AH154+AI154)*(100-AG154)+AG154/2</f>
        <v>49.064444040063243</v>
      </c>
      <c r="AK154" s="35">
        <f t="shared" ref="AK154:AK163" si="271">AG154</f>
        <v>67.196763461977412</v>
      </c>
      <c r="AM154" s="1">
        <f t="shared" si="216"/>
        <v>79.490871119317148</v>
      </c>
      <c r="AN154" s="1">
        <f t="shared" si="217"/>
        <v>74.898353057630359</v>
      </c>
      <c r="AO154" s="1">
        <f t="shared" si="218"/>
        <v>57.475781068138886</v>
      </c>
      <c r="AP154" s="1">
        <f t="shared" si="219"/>
        <v>69.079401282646828</v>
      </c>
      <c r="AQ154" s="1">
        <f t="shared" si="220"/>
        <v>63.040083988334118</v>
      </c>
      <c r="AR154" s="1">
        <f t="shared" si="221"/>
        <v>53.432682961277379</v>
      </c>
      <c r="AS154" s="1">
        <f t="shared" ref="AS154:AS181" si="272">N154/M154</f>
        <v>1.6086956521739133</v>
      </c>
      <c r="AT154" s="1">
        <f t="shared" ref="AT154:AT181" si="273">H154/G154</f>
        <v>21.749999999999996</v>
      </c>
      <c r="AU154" s="1">
        <f t="shared" ref="AU154:AU181" si="274">F154/H154</f>
        <v>3.6551724137931036</v>
      </c>
    </row>
    <row r="155" spans="1:47" x14ac:dyDescent="0.3">
      <c r="A155" s="4" t="s">
        <v>561</v>
      </c>
      <c r="B155" s="1" t="s">
        <v>706</v>
      </c>
      <c r="C155" s="3" t="s">
        <v>575</v>
      </c>
      <c r="D155" s="4" t="s">
        <v>98</v>
      </c>
      <c r="F155" s="4">
        <v>61.8</v>
      </c>
      <c r="G155" s="4">
        <v>0.8</v>
      </c>
      <c r="H155" s="4">
        <v>16.7</v>
      </c>
      <c r="I155" s="4">
        <v>6.3</v>
      </c>
      <c r="J155" s="4">
        <v>0.1</v>
      </c>
      <c r="K155" s="4">
        <v>1.7</v>
      </c>
      <c r="L155" s="4">
        <v>1.2</v>
      </c>
      <c r="M155" s="4">
        <v>2.2000000000000002</v>
      </c>
      <c r="N155" s="4">
        <v>3.2</v>
      </c>
      <c r="O155" s="4">
        <v>0.2</v>
      </c>
      <c r="P155" s="4">
        <v>4.7</v>
      </c>
      <c r="Q155" s="4">
        <v>100.7</v>
      </c>
      <c r="R155" s="4">
        <f t="shared" si="252"/>
        <v>2.0269513590584389</v>
      </c>
      <c r="S155" s="4">
        <f t="shared" si="253"/>
        <v>0.6325225587435106</v>
      </c>
      <c r="T155" s="4">
        <f t="shared" si="254"/>
        <v>0.6061358035703156</v>
      </c>
      <c r="U155" s="17">
        <f t="shared" si="255"/>
        <v>3.9451437159496526E-2</v>
      </c>
      <c r="V155" s="17">
        <f t="shared" si="256"/>
        <v>4.2179017675489525E-2</v>
      </c>
      <c r="W155" s="17">
        <f t="shared" si="257"/>
        <v>0.16378972145939585</v>
      </c>
      <c r="X155" s="17">
        <f t="shared" si="258"/>
        <v>3.5495321071313334E-2</v>
      </c>
      <c r="Y155" s="16">
        <f t="shared" si="259"/>
        <v>3.3970276008492568E-2</v>
      </c>
      <c r="Z155" s="17">
        <f t="shared" si="260"/>
        <v>2.1398002853067047E-2</v>
      </c>
      <c r="AA155" s="16">
        <f t="shared" si="261"/>
        <v>1.4089468122578375E-3</v>
      </c>
      <c r="AB155" s="17">
        <f t="shared" si="262"/>
        <v>2.0975318809389694E-2</v>
      </c>
      <c r="AC155" s="35">
        <f t="shared" si="263"/>
        <v>2.0975318809389694E-2</v>
      </c>
      <c r="AD155" s="35">
        <f t="shared" si="264"/>
        <v>64.425642466849339</v>
      </c>
      <c r="AE155" s="35">
        <f t="shared" si="265"/>
        <v>1.0531433427623296</v>
      </c>
      <c r="AF155" s="35">
        <f t="shared" si="266"/>
        <v>5.6470639880703027E-2</v>
      </c>
      <c r="AG155" s="35">
        <f t="shared" si="267"/>
        <v>64.425642466849339</v>
      </c>
      <c r="AH155" s="35">
        <f t="shared" si="268"/>
        <v>22.212366089958159</v>
      </c>
      <c r="AI155" s="35">
        <f t="shared" si="269"/>
        <v>13.361991443192512</v>
      </c>
      <c r="AJ155" s="35">
        <f t="shared" si="270"/>
        <v>45.574812676617178</v>
      </c>
      <c r="AK155" s="35">
        <f t="shared" si="271"/>
        <v>64.425642466849339</v>
      </c>
      <c r="AM155" s="1">
        <f t="shared" si="216"/>
        <v>74.361869045738999</v>
      </c>
      <c r="AN155" s="1">
        <f t="shared" si="217"/>
        <v>69.686717476036222</v>
      </c>
      <c r="AO155" s="1">
        <f t="shared" si="218"/>
        <v>55.142293054099035</v>
      </c>
      <c r="AP155" s="1">
        <f t="shared" si="219"/>
        <v>70.219072596138361</v>
      </c>
      <c r="AQ155" s="1">
        <f t="shared" si="220"/>
        <v>60.513457303891371</v>
      </c>
      <c r="AR155" s="1">
        <f t="shared" si="221"/>
        <v>48.767102016648728</v>
      </c>
      <c r="AS155" s="1">
        <f t="shared" si="272"/>
        <v>1.4545454545454546</v>
      </c>
      <c r="AT155" s="1">
        <f t="shared" si="273"/>
        <v>20.874999999999996</v>
      </c>
      <c r="AU155" s="1">
        <f t="shared" si="274"/>
        <v>3.7005988023952097</v>
      </c>
    </row>
    <row r="156" spans="1:47" x14ac:dyDescent="0.3">
      <c r="A156" s="4" t="s">
        <v>561</v>
      </c>
      <c r="B156" s="1" t="s">
        <v>706</v>
      </c>
      <c r="C156" s="3" t="s">
        <v>575</v>
      </c>
      <c r="D156" s="4" t="s">
        <v>99</v>
      </c>
      <c r="F156" s="4">
        <v>62.9</v>
      </c>
      <c r="G156" s="4">
        <v>0.7</v>
      </c>
      <c r="H156" s="4">
        <v>15.7</v>
      </c>
      <c r="I156" s="4">
        <v>5.9</v>
      </c>
      <c r="J156" s="4">
        <v>0.2</v>
      </c>
      <c r="K156" s="4">
        <v>1.7</v>
      </c>
      <c r="L156" s="4">
        <v>1.8</v>
      </c>
      <c r="M156" s="4">
        <v>2.5</v>
      </c>
      <c r="N156" s="4">
        <v>3</v>
      </c>
      <c r="O156" s="4">
        <v>0.1</v>
      </c>
      <c r="P156" s="4">
        <v>4.7</v>
      </c>
      <c r="Q156" s="4">
        <v>101.1</v>
      </c>
      <c r="R156" s="4">
        <f t="shared" si="252"/>
        <v>1.8373699804801071</v>
      </c>
      <c r="S156" s="4">
        <f t="shared" si="253"/>
        <v>0.5679840376059393</v>
      </c>
      <c r="T156" s="4">
        <f t="shared" si="254"/>
        <v>0.32850406697203605</v>
      </c>
      <c r="U156" s="17">
        <f t="shared" si="255"/>
        <v>3.6946584006512621E-2</v>
      </c>
      <c r="V156" s="17">
        <f t="shared" si="256"/>
        <v>4.2179017675489525E-2</v>
      </c>
      <c r="W156" s="17">
        <f t="shared" si="257"/>
        <v>0.15398195370733622</v>
      </c>
      <c r="X156" s="17">
        <f t="shared" si="258"/>
        <v>4.0335592126492417E-2</v>
      </c>
      <c r="Y156" s="16">
        <f t="shared" si="259"/>
        <v>3.1847133757961783E-2</v>
      </c>
      <c r="Z156" s="17">
        <f t="shared" si="260"/>
        <v>3.209700427960057E-2</v>
      </c>
      <c r="AA156" s="16">
        <f t="shared" si="261"/>
        <v>7.0447340612891875E-4</v>
      </c>
      <c r="AB156" s="17">
        <f t="shared" si="262"/>
        <v>3.1885662257761897E-2</v>
      </c>
      <c r="AC156" s="35">
        <f t="shared" si="263"/>
        <v>3.1885662257761897E-2</v>
      </c>
      <c r="AD156" s="35">
        <f t="shared" si="264"/>
        <v>59.671284526765042</v>
      </c>
      <c r="AE156" s="35">
        <f t="shared" si="265"/>
        <v>1.1910832888550296</v>
      </c>
      <c r="AF156" s="35">
        <f t="shared" si="266"/>
        <v>7.2221254384254308E-2</v>
      </c>
      <c r="AG156" s="35">
        <f t="shared" si="267"/>
        <v>59.671284526765042</v>
      </c>
      <c r="AH156" s="35">
        <f t="shared" si="268"/>
        <v>27.987273284203013</v>
      </c>
      <c r="AI156" s="35">
        <f t="shared" si="269"/>
        <v>12.341442189031936</v>
      </c>
      <c r="AJ156" s="35">
        <f t="shared" si="270"/>
        <v>42.177084452414462</v>
      </c>
      <c r="AK156" s="35">
        <f t="shared" si="271"/>
        <v>59.671284526765042</v>
      </c>
      <c r="AM156" s="1">
        <f t="shared" si="216"/>
        <v>68.072400478506182</v>
      </c>
      <c r="AN156" s="1">
        <f t="shared" si="217"/>
        <v>62.840752658813024</v>
      </c>
      <c r="AO156" s="1">
        <f t="shared" si="218"/>
        <v>57.768268920687063</v>
      </c>
      <c r="AP156" s="1">
        <f t="shared" si="219"/>
        <v>68.083997017244954</v>
      </c>
      <c r="AQ156" s="1">
        <f t="shared" si="220"/>
        <v>56.625788813424315</v>
      </c>
      <c r="AR156" s="1">
        <f t="shared" si="221"/>
        <v>45.668131627227403</v>
      </c>
      <c r="AS156" s="1">
        <f t="shared" si="272"/>
        <v>1.2</v>
      </c>
      <c r="AT156" s="1">
        <f t="shared" si="273"/>
        <v>22.428571428571431</v>
      </c>
      <c r="AU156" s="1">
        <f t="shared" si="274"/>
        <v>4.0063694267515926</v>
      </c>
    </row>
    <row r="157" spans="1:47" x14ac:dyDescent="0.3">
      <c r="A157" s="4" t="s">
        <v>561</v>
      </c>
      <c r="B157" s="1" t="s">
        <v>706</v>
      </c>
      <c r="C157" s="3" t="s">
        <v>575</v>
      </c>
      <c r="D157" s="4" t="s">
        <v>100</v>
      </c>
      <c r="F157" s="4">
        <v>63.3</v>
      </c>
      <c r="G157" s="4">
        <v>0.8</v>
      </c>
      <c r="H157" s="4">
        <v>15.7</v>
      </c>
      <c r="I157" s="4">
        <v>5.6</v>
      </c>
      <c r="J157" s="4">
        <v>0.1</v>
      </c>
      <c r="K157" s="4">
        <v>1.6</v>
      </c>
      <c r="L157" s="4">
        <v>1.3</v>
      </c>
      <c r="M157" s="4">
        <v>2.4</v>
      </c>
      <c r="N157" s="4">
        <v>2.9</v>
      </c>
      <c r="O157" s="4">
        <v>0.2</v>
      </c>
      <c r="P157" s="4">
        <v>4.5999999999999996</v>
      </c>
      <c r="Q157" s="4">
        <v>99.7</v>
      </c>
      <c r="R157" s="4">
        <f t="shared" si="252"/>
        <v>1.8781919750003624</v>
      </c>
      <c r="S157" s="4">
        <f t="shared" si="253"/>
        <v>0.59470710774669266</v>
      </c>
      <c r="T157" s="4">
        <f t="shared" si="254"/>
        <v>0.61310447288640879</v>
      </c>
      <c r="U157" s="17">
        <f t="shared" si="255"/>
        <v>3.5067944141774686E-2</v>
      </c>
      <c r="V157" s="17">
        <f t="shared" si="256"/>
        <v>3.9697898988696023E-2</v>
      </c>
      <c r="W157" s="17">
        <f t="shared" si="257"/>
        <v>0.15398195370733622</v>
      </c>
      <c r="X157" s="17">
        <f t="shared" si="258"/>
        <v>3.8722168441432718E-2</v>
      </c>
      <c r="Y157" s="16">
        <f t="shared" si="259"/>
        <v>3.0785562632696387E-2</v>
      </c>
      <c r="Z157" s="17">
        <f t="shared" si="260"/>
        <v>2.3181169757489302E-2</v>
      </c>
      <c r="AA157" s="16">
        <f t="shared" si="261"/>
        <v>1.4089468122578375E-3</v>
      </c>
      <c r="AB157" s="17">
        <f t="shared" si="262"/>
        <v>2.2758485713811949E-2</v>
      </c>
      <c r="AC157" s="35">
        <f t="shared" si="263"/>
        <v>2.2758485713811949E-2</v>
      </c>
      <c r="AD157" s="35">
        <f t="shared" si="264"/>
        <v>62.531207195421331</v>
      </c>
      <c r="AE157" s="35">
        <f t="shared" si="265"/>
        <v>1.0874959041002934</v>
      </c>
      <c r="AF157" s="35">
        <f t="shared" si="266"/>
        <v>6.1480654155244667E-2</v>
      </c>
      <c r="AG157" s="35">
        <f t="shared" si="267"/>
        <v>62.531207195421331</v>
      </c>
      <c r="AH157" s="35">
        <f t="shared" si="268"/>
        <v>24.966948599694788</v>
      </c>
      <c r="AI157" s="35">
        <f t="shared" si="269"/>
        <v>12.501844204883875</v>
      </c>
      <c r="AJ157" s="35">
        <f t="shared" si="270"/>
        <v>43.767447802594546</v>
      </c>
      <c r="AK157" s="35">
        <f t="shared" si="271"/>
        <v>62.531207195421331</v>
      </c>
      <c r="AM157" s="1">
        <f t="shared" si="216"/>
        <v>71.465743051594274</v>
      </c>
      <c r="AN157" s="1">
        <f t="shared" si="217"/>
        <v>66.709097993898453</v>
      </c>
      <c r="AO157" s="1">
        <f t="shared" si="218"/>
        <v>54.41749341150247</v>
      </c>
      <c r="AP157" s="1">
        <f t="shared" si="219"/>
        <v>68.898908626545435</v>
      </c>
      <c r="AQ157" s="1">
        <f t="shared" si="220"/>
        <v>58.891478198678712</v>
      </c>
      <c r="AR157" s="1">
        <f t="shared" si="221"/>
        <v>47.967361913008268</v>
      </c>
      <c r="AS157" s="1">
        <f t="shared" si="272"/>
        <v>1.2083333333333333</v>
      </c>
      <c r="AT157" s="1">
        <f t="shared" si="273"/>
        <v>19.624999999999996</v>
      </c>
      <c r="AU157" s="1">
        <f t="shared" si="274"/>
        <v>4.031847133757962</v>
      </c>
    </row>
    <row r="158" spans="1:47" x14ac:dyDescent="0.3">
      <c r="A158" s="4" t="s">
        <v>561</v>
      </c>
      <c r="B158" s="1" t="s">
        <v>706</v>
      </c>
      <c r="C158" s="3" t="s">
        <v>575</v>
      </c>
      <c r="D158" s="4" t="s">
        <v>101</v>
      </c>
      <c r="F158" s="4">
        <v>61.3</v>
      </c>
      <c r="G158" s="4">
        <v>0.8</v>
      </c>
      <c r="H158" s="4">
        <v>16.5</v>
      </c>
      <c r="I158" s="4">
        <v>5.6</v>
      </c>
      <c r="J158" s="4">
        <v>0.1</v>
      </c>
      <c r="K158" s="4">
        <v>1.6</v>
      </c>
      <c r="L158" s="4">
        <v>1.5</v>
      </c>
      <c r="M158" s="4">
        <v>2.2000000000000002</v>
      </c>
      <c r="N158" s="4">
        <v>3.3</v>
      </c>
      <c r="O158" s="4">
        <v>0.2</v>
      </c>
      <c r="P158" s="4">
        <v>5</v>
      </c>
      <c r="Q158" s="4">
        <v>99.7</v>
      </c>
      <c r="R158" s="4">
        <f t="shared" si="252"/>
        <v>2.0149030205422647</v>
      </c>
      <c r="S158" s="4">
        <f t="shared" si="253"/>
        <v>0.72391883922669875</v>
      </c>
      <c r="T158" s="4">
        <f t="shared" si="254"/>
        <v>0.38299225225610589</v>
      </c>
      <c r="U158" s="17">
        <f t="shared" si="255"/>
        <v>3.5067944141774686E-2</v>
      </c>
      <c r="V158" s="17">
        <f t="shared" si="256"/>
        <v>3.9697898988696023E-2</v>
      </c>
      <c r="W158" s="17">
        <f t="shared" si="257"/>
        <v>0.16182816790898394</v>
      </c>
      <c r="X158" s="17">
        <f t="shared" si="258"/>
        <v>3.5495321071313334E-2</v>
      </c>
      <c r="Y158" s="16">
        <f t="shared" si="259"/>
        <v>3.5031847133757961E-2</v>
      </c>
      <c r="Z158" s="17">
        <f t="shared" si="260"/>
        <v>2.6747503566333809E-2</v>
      </c>
      <c r="AA158" s="16">
        <f t="shared" si="261"/>
        <v>1.4089468122578375E-3</v>
      </c>
      <c r="AB158" s="17">
        <f t="shared" si="262"/>
        <v>2.6324819522656459E-2</v>
      </c>
      <c r="AC158" s="35">
        <f t="shared" si="263"/>
        <v>2.6324819522656459E-2</v>
      </c>
      <c r="AD158" s="35">
        <f t="shared" si="264"/>
        <v>62.559173706487989</v>
      </c>
      <c r="AE158" s="35">
        <f t="shared" si="265"/>
        <v>1.063106115114864</v>
      </c>
      <c r="AF158" s="35">
        <f t="shared" si="266"/>
        <v>6.1820140593969793E-2</v>
      </c>
      <c r="AG158" s="35">
        <f t="shared" si="267"/>
        <v>62.559173706487982</v>
      </c>
      <c r="AH158" s="35">
        <f t="shared" si="268"/>
        <v>23.898292639343193</v>
      </c>
      <c r="AI158" s="35">
        <f t="shared" si="269"/>
        <v>13.542533654168817</v>
      </c>
      <c r="AJ158" s="35">
        <f t="shared" si="270"/>
        <v>44.822120507412812</v>
      </c>
      <c r="AK158" s="35">
        <f t="shared" si="271"/>
        <v>62.559173706487982</v>
      </c>
      <c r="AM158" s="1">
        <f t="shared" si="216"/>
        <v>72.358324099217</v>
      </c>
      <c r="AN158" s="1">
        <f t="shared" si="217"/>
        <v>67.224419255240008</v>
      </c>
      <c r="AO158" s="1">
        <f t="shared" si="218"/>
        <v>56.480084487832727</v>
      </c>
      <c r="AP158" s="1">
        <f t="shared" si="219"/>
        <v>69.646848062722384</v>
      </c>
      <c r="AQ158" s="1">
        <f t="shared" si="220"/>
        <v>59.048875313761016</v>
      </c>
      <c r="AR158" s="1">
        <f t="shared" si="221"/>
        <v>48.532046720397169</v>
      </c>
      <c r="AS158" s="1">
        <f t="shared" si="272"/>
        <v>1.4999999999999998</v>
      </c>
      <c r="AT158" s="1">
        <f t="shared" si="273"/>
        <v>20.625</v>
      </c>
      <c r="AU158" s="1">
        <f t="shared" si="274"/>
        <v>3.7151515151515149</v>
      </c>
    </row>
    <row r="159" spans="1:47" x14ac:dyDescent="0.3">
      <c r="A159" s="4" t="s">
        <v>561</v>
      </c>
      <c r="B159" s="1" t="s">
        <v>706</v>
      </c>
      <c r="C159" s="3" t="s">
        <v>575</v>
      </c>
      <c r="D159" s="4" t="s">
        <v>102</v>
      </c>
      <c r="F159" s="4">
        <v>61.1</v>
      </c>
      <c r="G159" s="4">
        <v>0.7</v>
      </c>
      <c r="H159" s="4">
        <v>15.9</v>
      </c>
      <c r="I159" s="4">
        <v>6.1</v>
      </c>
      <c r="J159" s="4">
        <v>0.1</v>
      </c>
      <c r="K159" s="4">
        <v>1.6</v>
      </c>
      <c r="L159" s="4">
        <v>1.7</v>
      </c>
      <c r="M159" s="4">
        <v>2.1</v>
      </c>
      <c r="N159" s="4">
        <v>3.2</v>
      </c>
      <c r="O159" s="4">
        <v>0.1</v>
      </c>
      <c r="P159" s="4">
        <v>5.6</v>
      </c>
      <c r="Q159" s="4">
        <v>101.1</v>
      </c>
      <c r="R159" s="4">
        <f t="shared" si="252"/>
        <v>2.0243817644968085</v>
      </c>
      <c r="S159" s="4">
        <f t="shared" si="253"/>
        <v>0.69314718055994529</v>
      </c>
      <c r="T159" s="4">
        <f t="shared" si="254"/>
        <v>0.21130909366720696</v>
      </c>
      <c r="U159" s="17">
        <f t="shared" si="255"/>
        <v>3.8199010583004567E-2</v>
      </c>
      <c r="V159" s="17">
        <f t="shared" si="256"/>
        <v>3.9697898988696023E-2</v>
      </c>
      <c r="W159" s="17">
        <f t="shared" si="257"/>
        <v>0.15594350725774814</v>
      </c>
      <c r="X159" s="17">
        <f t="shared" si="258"/>
        <v>3.3881897386253634E-2</v>
      </c>
      <c r="Y159" s="16">
        <f t="shared" si="259"/>
        <v>3.3970276008492568E-2</v>
      </c>
      <c r="Z159" s="17">
        <f t="shared" si="260"/>
        <v>3.0313837375178315E-2</v>
      </c>
      <c r="AA159" s="16">
        <f t="shared" si="261"/>
        <v>7.0447340612891875E-4</v>
      </c>
      <c r="AB159" s="17">
        <f t="shared" si="262"/>
        <v>3.0102495353339639E-2</v>
      </c>
      <c r="AC159" s="35">
        <f t="shared" si="263"/>
        <v>3.0102495353339639E-2</v>
      </c>
      <c r="AD159" s="35">
        <f t="shared" si="264"/>
        <v>61.419703642993063</v>
      </c>
      <c r="AE159" s="35">
        <f t="shared" si="265"/>
        <v>1.1290173181152261</v>
      </c>
      <c r="AF159" s="35">
        <f t="shared" si="266"/>
        <v>6.3984392739593277E-2</v>
      </c>
      <c r="AG159" s="35">
        <f t="shared" si="267"/>
        <v>61.419703642993063</v>
      </c>
      <c r="AH159" s="35">
        <f t="shared" si="268"/>
        <v>25.200808350085612</v>
      </c>
      <c r="AI159" s="35">
        <f t="shared" si="269"/>
        <v>13.379488006921331</v>
      </c>
      <c r="AJ159" s="35">
        <f t="shared" si="270"/>
        <v>44.089339828417863</v>
      </c>
      <c r="AK159" s="35">
        <f t="shared" si="271"/>
        <v>61.419703642993063</v>
      </c>
      <c r="AM159" s="1">
        <f t="shared" si="216"/>
        <v>70.906650433907316</v>
      </c>
      <c r="AN159" s="1">
        <f t="shared" si="217"/>
        <v>65.591949731821614</v>
      </c>
      <c r="AO159" s="1">
        <f t="shared" si="218"/>
        <v>55.248539171969611</v>
      </c>
      <c r="AP159" s="1">
        <f t="shared" si="219"/>
        <v>69.681196171026301</v>
      </c>
      <c r="AQ159" s="1">
        <f t="shared" si="220"/>
        <v>58.512776794997187</v>
      </c>
      <c r="AR159" s="1">
        <f t="shared" si="221"/>
        <v>46.999944856418594</v>
      </c>
      <c r="AS159" s="1">
        <f t="shared" si="272"/>
        <v>1.5238095238095237</v>
      </c>
      <c r="AT159" s="1">
        <f t="shared" si="273"/>
        <v>22.714285714285715</v>
      </c>
      <c r="AU159" s="1">
        <f t="shared" si="274"/>
        <v>3.8427672955974841</v>
      </c>
    </row>
    <row r="160" spans="1:47" x14ac:dyDescent="0.3">
      <c r="A160" s="4" t="s">
        <v>561</v>
      </c>
      <c r="B160" s="1" t="s">
        <v>706</v>
      </c>
      <c r="C160" s="3" t="s">
        <v>575</v>
      </c>
      <c r="D160" s="4" t="s">
        <v>103</v>
      </c>
      <c r="F160" s="4">
        <v>61.7</v>
      </c>
      <c r="G160" s="4">
        <v>0.8</v>
      </c>
      <c r="H160" s="4">
        <v>16.600000000000001</v>
      </c>
      <c r="I160" s="4">
        <v>6.1</v>
      </c>
      <c r="J160" s="4">
        <v>0.1</v>
      </c>
      <c r="K160" s="4">
        <v>1.4</v>
      </c>
      <c r="L160" s="4">
        <v>0.9</v>
      </c>
      <c r="M160" s="4">
        <v>2.2000000000000002</v>
      </c>
      <c r="N160" s="4">
        <v>3.3</v>
      </c>
      <c r="O160" s="4">
        <v>0.1</v>
      </c>
      <c r="P160" s="4">
        <v>4.8</v>
      </c>
      <c r="Q160" s="4">
        <v>101.5</v>
      </c>
      <c r="R160" s="4">
        <f t="shared" si="252"/>
        <v>2.0209453349982276</v>
      </c>
      <c r="S160" s="4">
        <f t="shared" si="253"/>
        <v>0.8574502318512216</v>
      </c>
      <c r="T160" s="4">
        <f t="shared" si="254"/>
        <v>0.8938178760220965</v>
      </c>
      <c r="U160" s="17">
        <f t="shared" si="255"/>
        <v>3.8199010583004567E-2</v>
      </c>
      <c r="V160" s="17">
        <f t="shared" si="256"/>
        <v>3.473566161510902E-2</v>
      </c>
      <c r="W160" s="17">
        <f t="shared" si="257"/>
        <v>0.16280894468418991</v>
      </c>
      <c r="X160" s="17">
        <f t="shared" si="258"/>
        <v>3.5495321071313334E-2</v>
      </c>
      <c r="Y160" s="16">
        <f t="shared" si="259"/>
        <v>3.5031847133757961E-2</v>
      </c>
      <c r="Z160" s="17">
        <f t="shared" si="260"/>
        <v>1.6048502139800285E-2</v>
      </c>
      <c r="AA160" s="16">
        <f t="shared" si="261"/>
        <v>7.0447340612891875E-4</v>
      </c>
      <c r="AB160" s="17">
        <f t="shared" si="262"/>
        <v>1.5837160117961609E-2</v>
      </c>
      <c r="AC160" s="35">
        <f t="shared" si="263"/>
        <v>1.5837160117961609E-2</v>
      </c>
      <c r="AD160" s="35">
        <f t="shared" si="264"/>
        <v>65.339650083366109</v>
      </c>
      <c r="AE160" s="35">
        <f t="shared" si="265"/>
        <v>0.97973942925799784</v>
      </c>
      <c r="AF160" s="35">
        <f t="shared" si="266"/>
        <v>5.1332481189274942E-2</v>
      </c>
      <c r="AG160" s="35">
        <f t="shared" si="267"/>
        <v>65.339650083366109</v>
      </c>
      <c r="AH160" s="35">
        <f t="shared" si="268"/>
        <v>20.601118478620684</v>
      </c>
      <c r="AI160" s="35">
        <f t="shared" si="269"/>
        <v>14.059231438013214</v>
      </c>
      <c r="AJ160" s="35">
        <f t="shared" si="270"/>
        <v>46.729056479696268</v>
      </c>
      <c r="AK160" s="35">
        <f t="shared" si="271"/>
        <v>65.339650083366109</v>
      </c>
      <c r="AM160" s="1">
        <f t="shared" si="216"/>
        <v>76.028701135292224</v>
      </c>
      <c r="AN160" s="1">
        <f t="shared" si="217"/>
        <v>71.340180938131468</v>
      </c>
      <c r="AO160" s="1">
        <f t="shared" si="218"/>
        <v>54.430487721842844</v>
      </c>
      <c r="AP160" s="1">
        <f t="shared" si="219"/>
        <v>69.774430827797872</v>
      </c>
      <c r="AQ160" s="1">
        <f t="shared" si="220"/>
        <v>62.403910943288452</v>
      </c>
      <c r="AR160" s="1">
        <f t="shared" si="221"/>
        <v>50.544839737002754</v>
      </c>
      <c r="AS160" s="1">
        <f t="shared" si="272"/>
        <v>1.4999999999999998</v>
      </c>
      <c r="AT160" s="1">
        <f t="shared" si="273"/>
        <v>20.75</v>
      </c>
      <c r="AU160" s="1">
        <f t="shared" si="274"/>
        <v>3.7168674698795181</v>
      </c>
    </row>
    <row r="161" spans="1:47" x14ac:dyDescent="0.3">
      <c r="A161" s="4" t="s">
        <v>561</v>
      </c>
      <c r="B161" s="1" t="s">
        <v>706</v>
      </c>
      <c r="C161" s="3" t="s">
        <v>575</v>
      </c>
      <c r="D161" s="4" t="s">
        <v>104</v>
      </c>
      <c r="F161" s="4">
        <v>62.7</v>
      </c>
      <c r="G161" s="4">
        <v>0.8</v>
      </c>
      <c r="H161" s="4">
        <v>17.2</v>
      </c>
      <c r="I161" s="4">
        <v>5.8</v>
      </c>
      <c r="J161" s="4">
        <v>0.1</v>
      </c>
      <c r="K161" s="4">
        <v>1.4</v>
      </c>
      <c r="L161" s="4">
        <v>0.6</v>
      </c>
      <c r="M161" s="4">
        <v>1.9</v>
      </c>
      <c r="N161" s="4">
        <v>3.5</v>
      </c>
      <c r="O161" s="4">
        <v>0.1</v>
      </c>
      <c r="P161" s="4">
        <v>4.2</v>
      </c>
      <c r="Q161" s="4">
        <v>100.5</v>
      </c>
      <c r="R161" s="4">
        <f t="shared" si="252"/>
        <v>2.2030554976470125</v>
      </c>
      <c r="S161" s="4">
        <f t="shared" si="253"/>
        <v>0.91629073187415511</v>
      </c>
      <c r="T161" s="4">
        <f t="shared" si="254"/>
        <v>1.1526795099383853</v>
      </c>
      <c r="U161" s="17">
        <f t="shared" si="255"/>
        <v>3.6320370718266638E-2</v>
      </c>
      <c r="V161" s="17">
        <f t="shared" si="256"/>
        <v>3.473566161510902E-2</v>
      </c>
      <c r="W161" s="17">
        <f t="shared" si="257"/>
        <v>0.16869360533542566</v>
      </c>
      <c r="X161" s="17">
        <f t="shared" si="258"/>
        <v>3.0655050016134236E-2</v>
      </c>
      <c r="Y161" s="16">
        <f t="shared" si="259"/>
        <v>3.7154989384288746E-2</v>
      </c>
      <c r="Z161" s="17">
        <f t="shared" si="260"/>
        <v>1.0699001426533523E-2</v>
      </c>
      <c r="AA161" s="16">
        <f t="shared" si="261"/>
        <v>7.0447340612891875E-4</v>
      </c>
      <c r="AB161" s="17">
        <f t="shared" si="262"/>
        <v>1.0487659404694847E-2</v>
      </c>
      <c r="AC161" s="35">
        <f t="shared" si="263"/>
        <v>1.0487659404694847E-2</v>
      </c>
      <c r="AD161" s="35">
        <f t="shared" si="264"/>
        <v>68.299410751495643</v>
      </c>
      <c r="AE161" s="35">
        <f t="shared" si="265"/>
        <v>0.88660784066438758</v>
      </c>
      <c r="AF161" s="35">
        <f t="shared" si="266"/>
        <v>4.1142709420829079E-2</v>
      </c>
      <c r="AG161" s="35">
        <f t="shared" si="267"/>
        <v>68.299410751495643</v>
      </c>
      <c r="AH161" s="35">
        <f t="shared" si="268"/>
        <v>16.657553821173384</v>
      </c>
      <c r="AI161" s="35">
        <f t="shared" si="269"/>
        <v>15.043035427330972</v>
      </c>
      <c r="AJ161" s="35">
        <f t="shared" si="270"/>
        <v>49.192740803078792</v>
      </c>
      <c r="AK161" s="35">
        <f t="shared" si="271"/>
        <v>68.299410751495643</v>
      </c>
      <c r="AM161" s="1">
        <f t="shared" si="216"/>
        <v>80.392950825208516</v>
      </c>
      <c r="AN161" s="1">
        <f t="shared" si="217"/>
        <v>76.174198725771177</v>
      </c>
      <c r="AO161" s="1">
        <f t="shared" si="218"/>
        <v>52.598917960269873</v>
      </c>
      <c r="AP161" s="1">
        <f t="shared" si="219"/>
        <v>71.328120766950491</v>
      </c>
      <c r="AQ161" s="1">
        <f t="shared" si="220"/>
        <v>64.460208447777418</v>
      </c>
      <c r="AR161" s="1">
        <f t="shared" si="221"/>
        <v>53.040408137251937</v>
      </c>
      <c r="AS161" s="1">
        <f t="shared" si="272"/>
        <v>1.8421052631578949</v>
      </c>
      <c r="AT161" s="1">
        <f t="shared" si="273"/>
        <v>21.499999999999996</v>
      </c>
      <c r="AU161" s="1">
        <f t="shared" si="274"/>
        <v>3.6453488372093026</v>
      </c>
    </row>
    <row r="162" spans="1:47" x14ac:dyDescent="0.3">
      <c r="A162" s="4" t="s">
        <v>561</v>
      </c>
      <c r="B162" s="1" t="s">
        <v>706</v>
      </c>
      <c r="C162" s="3" t="s">
        <v>575</v>
      </c>
      <c r="D162" s="4" t="s">
        <v>96</v>
      </c>
      <c r="F162" s="4">
        <v>62.2</v>
      </c>
      <c r="G162" s="4">
        <v>0.8</v>
      </c>
      <c r="H162" s="4">
        <v>16.7</v>
      </c>
      <c r="I162" s="4">
        <v>6.2</v>
      </c>
      <c r="J162" s="4">
        <v>0.1</v>
      </c>
      <c r="K162" s="4">
        <v>1.4</v>
      </c>
      <c r="L162" s="4">
        <v>0.9</v>
      </c>
      <c r="M162" s="4">
        <v>2.2000000000000002</v>
      </c>
      <c r="N162" s="4">
        <v>3.3</v>
      </c>
      <c r="O162" s="4">
        <v>0.1</v>
      </c>
      <c r="P162" s="4">
        <v>5.0999999999999996</v>
      </c>
      <c r="Q162" s="4">
        <v>103.6</v>
      </c>
      <c r="R162" s="4">
        <f t="shared" si="252"/>
        <v>2.0269513590584389</v>
      </c>
      <c r="S162" s="4">
        <f t="shared" si="253"/>
        <v>0.8574502318512216</v>
      </c>
      <c r="T162" s="4">
        <f t="shared" si="254"/>
        <v>0.8938178760220965</v>
      </c>
      <c r="U162" s="17">
        <f t="shared" si="255"/>
        <v>3.882522387125055E-2</v>
      </c>
      <c r="V162" s="17">
        <f t="shared" si="256"/>
        <v>3.473566161510902E-2</v>
      </c>
      <c r="W162" s="17">
        <f t="shared" si="257"/>
        <v>0.16378972145939585</v>
      </c>
      <c r="X162" s="17">
        <f t="shared" si="258"/>
        <v>3.5495321071313334E-2</v>
      </c>
      <c r="Y162" s="16">
        <f t="shared" si="259"/>
        <v>3.5031847133757961E-2</v>
      </c>
      <c r="Z162" s="17">
        <f t="shared" si="260"/>
        <v>1.6048502139800285E-2</v>
      </c>
      <c r="AA162" s="16">
        <f t="shared" si="261"/>
        <v>7.0447340612891875E-4</v>
      </c>
      <c r="AB162" s="17">
        <f t="shared" si="262"/>
        <v>1.5837160117961609E-2</v>
      </c>
      <c r="AC162" s="35">
        <f t="shared" si="263"/>
        <v>1.5837160117961609E-2</v>
      </c>
      <c r="AD162" s="35">
        <f t="shared" si="264"/>
        <v>65.475542611383602</v>
      </c>
      <c r="AE162" s="35">
        <f t="shared" si="265"/>
        <v>0.977696001949241</v>
      </c>
      <c r="AF162" s="35">
        <f t="shared" si="266"/>
        <v>5.1332481189274942E-2</v>
      </c>
      <c r="AG162" s="35">
        <f t="shared" si="267"/>
        <v>65.475542611383602</v>
      </c>
      <c r="AH162" s="35">
        <f t="shared" si="268"/>
        <v>20.520347855220145</v>
      </c>
      <c r="AI162" s="35">
        <f t="shared" si="269"/>
        <v>14.004109533396273</v>
      </c>
      <c r="AJ162" s="35">
        <f t="shared" si="270"/>
        <v>46.741880839088068</v>
      </c>
      <c r="AK162" s="35">
        <f t="shared" si="271"/>
        <v>65.475542611383602</v>
      </c>
      <c r="AM162" s="1">
        <f t="shared" si="216"/>
        <v>76.137990148274397</v>
      </c>
      <c r="AN162" s="1">
        <f t="shared" si="217"/>
        <v>71.496263060558945</v>
      </c>
      <c r="AO162" s="1">
        <f t="shared" si="218"/>
        <v>54.430487721842844</v>
      </c>
      <c r="AP162" s="1">
        <f t="shared" si="219"/>
        <v>69.900945550248849</v>
      </c>
      <c r="AQ162" s="1">
        <f t="shared" si="220"/>
        <v>62.590545957482725</v>
      </c>
      <c r="AR162" s="1">
        <f t="shared" si="221"/>
        <v>50.596899807355911</v>
      </c>
      <c r="AS162" s="1">
        <f t="shared" si="272"/>
        <v>1.4999999999999998</v>
      </c>
      <c r="AT162" s="1">
        <f t="shared" si="273"/>
        <v>20.874999999999996</v>
      </c>
      <c r="AU162" s="1">
        <f t="shared" si="274"/>
        <v>3.7245508982035931</v>
      </c>
    </row>
    <row r="163" spans="1:47" x14ac:dyDescent="0.3">
      <c r="A163" s="4" t="s">
        <v>561</v>
      </c>
      <c r="B163" s="1" t="s">
        <v>706</v>
      </c>
      <c r="C163" s="3" t="s">
        <v>575</v>
      </c>
      <c r="D163" s="4" t="s">
        <v>373</v>
      </c>
      <c r="F163" s="4">
        <v>61.5</v>
      </c>
      <c r="G163" s="4">
        <v>0.8</v>
      </c>
      <c r="H163" s="4">
        <v>17.100000000000001</v>
      </c>
      <c r="I163" s="4">
        <v>6.2</v>
      </c>
      <c r="J163" s="4">
        <v>0.1</v>
      </c>
      <c r="K163" s="4">
        <v>1.3</v>
      </c>
      <c r="L163" s="4">
        <v>0.6</v>
      </c>
      <c r="M163" s="4">
        <v>2</v>
      </c>
      <c r="N163" s="4">
        <v>3.5</v>
      </c>
      <c r="O163" s="4">
        <v>0.1</v>
      </c>
      <c r="P163" s="4">
        <v>5</v>
      </c>
      <c r="Q163" s="4">
        <v>102.9</v>
      </c>
      <c r="R163" s="4">
        <f t="shared" si="252"/>
        <v>2.145931282948669</v>
      </c>
      <c r="S163" s="4">
        <f t="shared" si="253"/>
        <v>0.99039870402787689</v>
      </c>
      <c r="T163" s="4">
        <f t="shared" si="254"/>
        <v>1.2039728043259361</v>
      </c>
      <c r="U163" s="17">
        <f t="shared" si="255"/>
        <v>3.882522387125055E-2</v>
      </c>
      <c r="V163" s="17">
        <f t="shared" si="256"/>
        <v>3.2254542928315519E-2</v>
      </c>
      <c r="W163" s="17">
        <f t="shared" si="257"/>
        <v>0.16771282856021971</v>
      </c>
      <c r="X163" s="17">
        <f t="shared" si="258"/>
        <v>3.2268473701193935E-2</v>
      </c>
      <c r="Y163" s="16">
        <f t="shared" si="259"/>
        <v>3.7154989384288746E-2</v>
      </c>
      <c r="Z163" s="17">
        <f t="shared" si="260"/>
        <v>1.0699001426533523E-2</v>
      </c>
      <c r="AA163" s="16">
        <f t="shared" si="261"/>
        <v>7.0447340612891875E-4</v>
      </c>
      <c r="AB163" s="17">
        <f t="shared" si="262"/>
        <v>1.0487659404694847E-2</v>
      </c>
      <c r="AC163" s="35">
        <f t="shared" si="263"/>
        <v>1.0487659404694847E-2</v>
      </c>
      <c r="AD163" s="35">
        <f t="shared" si="264"/>
        <v>67.728839576623287</v>
      </c>
      <c r="AE163" s="35">
        <f t="shared" si="265"/>
        <v>0.90155435698999564</v>
      </c>
      <c r="AF163" s="35">
        <f t="shared" si="266"/>
        <v>4.2756133105888786E-2</v>
      </c>
      <c r="AG163" s="35">
        <f t="shared" si="267"/>
        <v>67.728839576623272</v>
      </c>
      <c r="AH163" s="35">
        <f t="shared" si="268"/>
        <v>17.26655799025956</v>
      </c>
      <c r="AI163" s="35">
        <f t="shared" si="269"/>
        <v>15.004602433117158</v>
      </c>
      <c r="AJ163" s="35">
        <f t="shared" si="270"/>
        <v>48.8690222214288</v>
      </c>
      <c r="AK163" s="35">
        <f t="shared" si="271"/>
        <v>67.728839576623272</v>
      </c>
      <c r="AM163" s="1">
        <f t="shared" si="216"/>
        <v>79.685302399259314</v>
      </c>
      <c r="AN163" s="1">
        <f t="shared" si="217"/>
        <v>75.330244559645465</v>
      </c>
      <c r="AO163" s="1">
        <f t="shared" si="218"/>
        <v>53.245194497644391</v>
      </c>
      <c r="AP163" s="1">
        <f t="shared" si="219"/>
        <v>70.724235162955992</v>
      </c>
      <c r="AQ163" s="1">
        <f t="shared" si="220"/>
        <v>64.805661454097788</v>
      </c>
      <c r="AR163" s="1">
        <f t="shared" si="221"/>
        <v>52.623430216516688</v>
      </c>
      <c r="AS163" s="1">
        <f t="shared" si="272"/>
        <v>1.75</v>
      </c>
      <c r="AT163" s="1">
        <f t="shared" si="273"/>
        <v>21.375</v>
      </c>
      <c r="AU163" s="1">
        <f t="shared" si="274"/>
        <v>3.5964912280701751</v>
      </c>
    </row>
    <row r="164" spans="1:47" x14ac:dyDescent="0.3">
      <c r="A164" s="4" t="s">
        <v>561</v>
      </c>
      <c r="B164" s="1" t="s">
        <v>706</v>
      </c>
      <c r="C164" s="3" t="s">
        <v>575</v>
      </c>
      <c r="D164" s="4" t="s">
        <v>374</v>
      </c>
      <c r="F164" s="4">
        <v>61.9</v>
      </c>
      <c r="G164" s="4">
        <v>0.9</v>
      </c>
      <c r="H164" s="4">
        <v>17.3</v>
      </c>
      <c r="I164" s="4">
        <v>6.5</v>
      </c>
      <c r="J164" s="4">
        <v>0.1</v>
      </c>
      <c r="K164" s="4">
        <v>1.3</v>
      </c>
      <c r="L164" s="4">
        <v>0.6</v>
      </c>
      <c r="M164" s="4">
        <v>2.1</v>
      </c>
      <c r="N164" s="4">
        <v>3.7</v>
      </c>
      <c r="O164" s="4">
        <v>0.1</v>
      </c>
      <c r="P164" s="4">
        <v>4.8</v>
      </c>
      <c r="Q164" s="4">
        <v>104.5</v>
      </c>
      <c r="R164" s="4">
        <f t="shared" si="252"/>
        <v>2.1087691567743558</v>
      </c>
      <c r="S164" s="4">
        <f t="shared" si="253"/>
        <v>1.0459685551826878</v>
      </c>
      <c r="T164" s="4">
        <f t="shared" si="254"/>
        <v>1.2527629684953681</v>
      </c>
      <c r="U164" s="17">
        <f t="shared" ref="U164:U227" si="275">I164/159.69</f>
        <v>4.0703863735988478E-2</v>
      </c>
      <c r="V164" s="17">
        <f t="shared" ref="V164:V227" si="276">K164/40.3044</f>
        <v>3.2254542928315519E-2</v>
      </c>
      <c r="W164" s="17">
        <f t="shared" ref="W164:W227" si="277">H164/101.96</f>
        <v>0.16967438211063163</v>
      </c>
      <c r="X164" s="17">
        <f t="shared" ref="X164:X227" si="278">M164/61.98</f>
        <v>3.3881897386253634E-2</v>
      </c>
      <c r="Y164" s="16">
        <f t="shared" ref="Y164:Y227" si="279">N164/94.2</f>
        <v>3.9278131634819531E-2</v>
      </c>
      <c r="Z164" s="17">
        <f t="shared" ref="Z164:Z227" si="280">L164/56.08</f>
        <v>1.0699001426533523E-2</v>
      </c>
      <c r="AA164" s="16">
        <f t="shared" ref="AA164:AA227" si="281">O164/141.95</f>
        <v>7.0447340612891875E-4</v>
      </c>
      <c r="AB164" s="17">
        <f t="shared" ref="AB164:AB227" si="282">Z164-3/10*AA164</f>
        <v>1.0487659404694847E-2</v>
      </c>
      <c r="AC164" s="35">
        <f t="shared" ref="AC164:AC227" si="283">IF(AB164&gt;X164,X164,AB164)</f>
        <v>1.0487659404694847E-2</v>
      </c>
      <c r="AD164" s="35">
        <f t="shared" ref="AD164:AD227" si="284">W164/(W164+AC164+Y164+X164)*100</f>
        <v>66.97970759174386</v>
      </c>
      <c r="AE164" s="35">
        <f t="shared" ref="AE164:AE227" si="285">(U164+V164+X164+Y164+Z164)/W164</f>
        <v>0.92422577386881</v>
      </c>
      <c r="AF164" s="35">
        <f t="shared" ref="AF164:AF227" si="286">AC164+X164</f>
        <v>4.4369556790948478E-2</v>
      </c>
      <c r="AG164" s="35">
        <f t="shared" ref="AG164:AG227" si="287">W164/(W164+Y164+AF164)*100</f>
        <v>66.97970759174386</v>
      </c>
      <c r="AH164" s="35">
        <f t="shared" ref="AH164:AH227" si="288">AF164/(W164+Y164+AF164)*100</f>
        <v>17.515077425744099</v>
      </c>
      <c r="AI164" s="35">
        <f t="shared" ref="AI164:AI227" si="289">Y164/(W164+Y164+AF164)*100</f>
        <v>15.505214982512031</v>
      </c>
      <c r="AJ164" s="35">
        <f t="shared" ref="AJ164:AJ227" si="290">AI164/(AH164+AI164)*(100-AG164)+AG164/2</f>
        <v>48.995068778383967</v>
      </c>
      <c r="AK164" s="35">
        <f t="shared" ref="AK164:AK227" si="291">AG164</f>
        <v>66.97970759174386</v>
      </c>
      <c r="AM164" s="1">
        <f t="shared" si="216"/>
        <v>79.270818403622201</v>
      </c>
      <c r="AN164" s="1">
        <f t="shared" si="217"/>
        <v>74.611992194089041</v>
      </c>
      <c r="AO164" s="1">
        <f t="shared" si="218"/>
        <v>55.865664689531705</v>
      </c>
      <c r="AP164" s="1">
        <f t="shared" si="219"/>
        <v>69.87246219342704</v>
      </c>
      <c r="AQ164" s="1">
        <f t="shared" si="220"/>
        <v>64.477730218964638</v>
      </c>
      <c r="AR164" s="1">
        <f t="shared" si="221"/>
        <v>52.002615530766342</v>
      </c>
      <c r="AS164" s="1">
        <f t="shared" si="272"/>
        <v>1.7619047619047619</v>
      </c>
      <c r="AT164" s="1">
        <f t="shared" si="273"/>
        <v>19.222222222222221</v>
      </c>
      <c r="AU164" s="1">
        <f t="shared" si="274"/>
        <v>3.5780346820809248</v>
      </c>
    </row>
    <row r="165" spans="1:47" x14ac:dyDescent="0.3">
      <c r="A165" s="4" t="s">
        <v>561</v>
      </c>
      <c r="B165" s="1" t="s">
        <v>706</v>
      </c>
      <c r="C165" s="3" t="s">
        <v>575</v>
      </c>
      <c r="D165" s="4" t="s">
        <v>375</v>
      </c>
      <c r="F165" s="4">
        <v>61.6</v>
      </c>
      <c r="G165" s="4">
        <v>0.8</v>
      </c>
      <c r="H165" s="4">
        <v>17.5</v>
      </c>
      <c r="I165" s="4">
        <v>6.1</v>
      </c>
      <c r="J165" s="4">
        <v>0.1</v>
      </c>
      <c r="K165" s="4">
        <v>1.5</v>
      </c>
      <c r="L165" s="4">
        <v>1.2</v>
      </c>
      <c r="M165" s="4">
        <v>2</v>
      </c>
      <c r="N165" s="4">
        <v>3.6</v>
      </c>
      <c r="O165" s="4">
        <v>0.1</v>
      </c>
      <c r="P165" s="4">
        <v>5.2</v>
      </c>
      <c r="Q165" s="4">
        <v>103</v>
      </c>
      <c r="R165" s="4">
        <f t="shared" si="252"/>
        <v>2.1690537003695232</v>
      </c>
      <c r="S165" s="4">
        <f t="shared" si="253"/>
        <v>0.87546873735389985</v>
      </c>
      <c r="T165" s="4">
        <f t="shared" si="254"/>
        <v>0.51082562376599072</v>
      </c>
      <c r="U165" s="17">
        <f t="shared" si="275"/>
        <v>3.8199010583004567E-2</v>
      </c>
      <c r="V165" s="17">
        <f t="shared" si="276"/>
        <v>3.7216780301902522E-2</v>
      </c>
      <c r="W165" s="17">
        <f t="shared" si="277"/>
        <v>0.17163593566104357</v>
      </c>
      <c r="X165" s="17">
        <f t="shared" si="278"/>
        <v>3.2268473701193935E-2</v>
      </c>
      <c r="Y165" s="16">
        <f t="shared" si="279"/>
        <v>3.8216560509554139E-2</v>
      </c>
      <c r="Z165" s="17">
        <f t="shared" si="280"/>
        <v>2.1398002853067047E-2</v>
      </c>
      <c r="AA165" s="16">
        <f t="shared" si="281"/>
        <v>7.0447340612891875E-4</v>
      </c>
      <c r="AB165" s="17">
        <f t="shared" si="282"/>
        <v>2.118666083122837E-2</v>
      </c>
      <c r="AC165" s="35">
        <f t="shared" si="283"/>
        <v>2.118666083122837E-2</v>
      </c>
      <c r="AD165" s="35">
        <f t="shared" si="284"/>
        <v>65.184565750253057</v>
      </c>
      <c r="AE165" s="35">
        <f t="shared" si="285"/>
        <v>0.97473077129438357</v>
      </c>
      <c r="AF165" s="35">
        <f t="shared" si="286"/>
        <v>5.3455134532422302E-2</v>
      </c>
      <c r="AG165" s="35">
        <f t="shared" si="287"/>
        <v>65.184565750253057</v>
      </c>
      <c r="AH165" s="35">
        <f t="shared" si="288"/>
        <v>20.301399693468589</v>
      </c>
      <c r="AI165" s="35">
        <f t="shared" si="289"/>
        <v>14.514034556278363</v>
      </c>
      <c r="AJ165" s="35">
        <f t="shared" si="290"/>
        <v>47.106317431404889</v>
      </c>
      <c r="AK165" s="35">
        <f t="shared" si="291"/>
        <v>65.184565750253057</v>
      </c>
      <c r="AM165" s="1">
        <f t="shared" si="216"/>
        <v>76.251774676588653</v>
      </c>
      <c r="AN165" s="1">
        <f t="shared" si="217"/>
        <v>71.395170682808057</v>
      </c>
      <c r="AO165" s="1">
        <f t="shared" si="218"/>
        <v>56.17423988125212</v>
      </c>
      <c r="AP165" s="1">
        <f t="shared" si="219"/>
        <v>70.888504928725737</v>
      </c>
      <c r="AQ165" s="1">
        <f t="shared" si="220"/>
        <v>61.948756085524593</v>
      </c>
      <c r="AR165" s="1">
        <f t="shared" si="221"/>
        <v>50.671410573387135</v>
      </c>
      <c r="AS165" s="1">
        <f t="shared" si="272"/>
        <v>1.8</v>
      </c>
      <c r="AT165" s="1">
        <f t="shared" si="273"/>
        <v>21.875</v>
      </c>
      <c r="AU165" s="1">
        <f t="shared" si="274"/>
        <v>3.52</v>
      </c>
    </row>
    <row r="166" spans="1:47" x14ac:dyDescent="0.3">
      <c r="A166" s="4" t="s">
        <v>561</v>
      </c>
      <c r="B166" s="1" t="s">
        <v>706</v>
      </c>
      <c r="C166" s="3" t="s">
        <v>575</v>
      </c>
      <c r="D166" s="4" t="s">
        <v>376</v>
      </c>
      <c r="F166" s="4">
        <v>61.5</v>
      </c>
      <c r="G166" s="4">
        <v>0.8</v>
      </c>
      <c r="H166" s="4">
        <v>18.100000000000001</v>
      </c>
      <c r="I166" s="4">
        <v>6.2</v>
      </c>
      <c r="J166" s="4">
        <v>0.1</v>
      </c>
      <c r="K166" s="4">
        <v>1.7</v>
      </c>
      <c r="L166" s="4">
        <v>0.7</v>
      </c>
      <c r="M166" s="4">
        <v>1.9</v>
      </c>
      <c r="N166" s="4">
        <v>3.6</v>
      </c>
      <c r="O166" s="4">
        <v>0.1</v>
      </c>
      <c r="P166" s="4">
        <v>4.4000000000000004</v>
      </c>
      <c r="Q166" s="4">
        <v>100.5</v>
      </c>
      <c r="R166" s="4">
        <f t="shared" si="252"/>
        <v>2.2540580520993854</v>
      </c>
      <c r="S166" s="4">
        <f t="shared" si="253"/>
        <v>0.75030559439989397</v>
      </c>
      <c r="T166" s="4">
        <f t="shared" si="254"/>
        <v>0.99852883011112725</v>
      </c>
      <c r="U166" s="17">
        <f t="shared" si="275"/>
        <v>3.882522387125055E-2</v>
      </c>
      <c r="V166" s="17">
        <f t="shared" si="276"/>
        <v>4.2179017675489525E-2</v>
      </c>
      <c r="W166" s="17">
        <f t="shared" si="277"/>
        <v>0.17752059631227934</v>
      </c>
      <c r="X166" s="17">
        <f t="shared" si="278"/>
        <v>3.0655050016134236E-2</v>
      </c>
      <c r="Y166" s="16">
        <f t="shared" si="279"/>
        <v>3.8216560509554139E-2</v>
      </c>
      <c r="Z166" s="17">
        <f t="shared" si="280"/>
        <v>1.2482168330955777E-2</v>
      </c>
      <c r="AA166" s="16">
        <f t="shared" si="281"/>
        <v>7.0447340612891875E-4</v>
      </c>
      <c r="AB166" s="17">
        <f t="shared" si="282"/>
        <v>1.2270826309117102E-2</v>
      </c>
      <c r="AC166" s="35">
        <f t="shared" si="283"/>
        <v>1.2270826309117102E-2</v>
      </c>
      <c r="AD166" s="35">
        <f t="shared" si="284"/>
        <v>68.630060566611746</v>
      </c>
      <c r="AE166" s="35">
        <f t="shared" si="285"/>
        <v>0.91458694808447816</v>
      </c>
      <c r="AF166" s="35">
        <f t="shared" si="286"/>
        <v>4.2925876325251341E-2</v>
      </c>
      <c r="AG166" s="35">
        <f t="shared" si="287"/>
        <v>68.630060566611746</v>
      </c>
      <c r="AH166" s="35">
        <f t="shared" si="288"/>
        <v>16.595288396251888</v>
      </c>
      <c r="AI166" s="35">
        <f t="shared" si="289"/>
        <v>14.77465103713636</v>
      </c>
      <c r="AJ166" s="35">
        <f t="shared" si="290"/>
        <v>49.089681320442239</v>
      </c>
      <c r="AK166" s="35">
        <f t="shared" si="291"/>
        <v>68.630060566611746</v>
      </c>
      <c r="AM166" s="1">
        <f t="shared" si="216"/>
        <v>80.527755417600957</v>
      </c>
      <c r="AN166" s="1">
        <f t="shared" si="217"/>
        <v>76.444110725847608</v>
      </c>
      <c r="AO166" s="1">
        <f t="shared" si="218"/>
        <v>54.529952551949869</v>
      </c>
      <c r="AP166" s="1">
        <f t="shared" si="219"/>
        <v>72.047975295347044</v>
      </c>
      <c r="AQ166" s="1">
        <f t="shared" si="220"/>
        <v>63.693454242403369</v>
      </c>
      <c r="AR166" s="1">
        <f t="shared" si="221"/>
        <v>52.263084947555193</v>
      </c>
      <c r="AS166" s="1">
        <f t="shared" si="272"/>
        <v>1.8947368421052633</v>
      </c>
      <c r="AT166" s="1">
        <f t="shared" si="273"/>
        <v>22.625</v>
      </c>
      <c r="AU166" s="1">
        <f t="shared" si="274"/>
        <v>3.3977900552486187</v>
      </c>
    </row>
    <row r="167" spans="1:47" x14ac:dyDescent="0.3">
      <c r="A167" s="4" t="s">
        <v>561</v>
      </c>
      <c r="B167" s="1" t="s">
        <v>706</v>
      </c>
      <c r="C167" s="3" t="s">
        <v>575</v>
      </c>
      <c r="D167" s="4" t="s">
        <v>377</v>
      </c>
      <c r="F167" s="4">
        <v>61.1</v>
      </c>
      <c r="G167" s="4">
        <v>0.8</v>
      </c>
      <c r="H167" s="4">
        <v>18.100000000000001</v>
      </c>
      <c r="I167" s="4">
        <v>5.6</v>
      </c>
      <c r="J167" s="4">
        <v>0.1</v>
      </c>
      <c r="K167" s="4">
        <v>1.5</v>
      </c>
      <c r="L167" s="4">
        <v>0.7</v>
      </c>
      <c r="M167" s="4">
        <v>2</v>
      </c>
      <c r="N167" s="4">
        <v>3.7</v>
      </c>
      <c r="O167" s="4">
        <v>0.1</v>
      </c>
      <c r="P167" s="4">
        <v>4.5999999999999996</v>
      </c>
      <c r="Q167" s="4">
        <v>100.7</v>
      </c>
      <c r="R167" s="4">
        <f t="shared" si="252"/>
        <v>2.2027647577118348</v>
      </c>
      <c r="S167" s="4">
        <f t="shared" si="253"/>
        <v>0.9028677115420144</v>
      </c>
      <c r="T167" s="4">
        <f t="shared" si="254"/>
        <v>1.0498221244986776</v>
      </c>
      <c r="U167" s="17">
        <f t="shared" si="275"/>
        <v>3.5067944141774686E-2</v>
      </c>
      <c r="V167" s="17">
        <f t="shared" si="276"/>
        <v>3.7216780301902522E-2</v>
      </c>
      <c r="W167" s="17">
        <f t="shared" si="277"/>
        <v>0.17752059631227934</v>
      </c>
      <c r="X167" s="17">
        <f t="shared" si="278"/>
        <v>3.2268473701193935E-2</v>
      </c>
      <c r="Y167" s="16">
        <f t="shared" si="279"/>
        <v>3.9278131634819531E-2</v>
      </c>
      <c r="Z167" s="17">
        <f t="shared" si="280"/>
        <v>1.2482168330955777E-2</v>
      </c>
      <c r="AA167" s="16">
        <f t="shared" si="281"/>
        <v>7.0447340612891875E-4</v>
      </c>
      <c r="AB167" s="17">
        <f t="shared" si="282"/>
        <v>1.2270826309117102E-2</v>
      </c>
      <c r="AC167" s="35">
        <f t="shared" si="283"/>
        <v>1.2270826309117102E-2</v>
      </c>
      <c r="AD167" s="35">
        <f t="shared" si="284"/>
        <v>67.927579349917551</v>
      </c>
      <c r="AE167" s="35">
        <f t="shared" si="285"/>
        <v>0.8805372523404148</v>
      </c>
      <c r="AF167" s="35">
        <f t="shared" si="286"/>
        <v>4.4539300010311034E-2</v>
      </c>
      <c r="AG167" s="35">
        <f t="shared" si="287"/>
        <v>67.927579349917551</v>
      </c>
      <c r="AH167" s="35">
        <f t="shared" si="288"/>
        <v>17.042793334910133</v>
      </c>
      <c r="AI167" s="35">
        <f t="shared" si="289"/>
        <v>15.029627315172311</v>
      </c>
      <c r="AJ167" s="35">
        <f t="shared" si="290"/>
        <v>48.993416990131088</v>
      </c>
      <c r="AK167" s="35">
        <f t="shared" si="291"/>
        <v>67.927579349917551</v>
      </c>
      <c r="AM167" s="1">
        <f t="shared" si="216"/>
        <v>79.942663782204065</v>
      </c>
      <c r="AN167" s="1">
        <f t="shared" si="217"/>
        <v>75.632525440164457</v>
      </c>
      <c r="AO167" s="1">
        <f t="shared" si="218"/>
        <v>55.74980613544853</v>
      </c>
      <c r="AP167" s="1">
        <f t="shared" si="219"/>
        <v>71.274176261455636</v>
      </c>
      <c r="AQ167" s="1">
        <f t="shared" si="220"/>
        <v>63.721235714306545</v>
      </c>
      <c r="AR167" s="1">
        <f t="shared" si="221"/>
        <v>53.209978946178396</v>
      </c>
      <c r="AS167" s="1">
        <f t="shared" si="272"/>
        <v>1.85</v>
      </c>
      <c r="AT167" s="1">
        <f t="shared" si="273"/>
        <v>22.625</v>
      </c>
      <c r="AU167" s="1">
        <f t="shared" si="274"/>
        <v>3.3756906077348066</v>
      </c>
    </row>
    <row r="168" spans="1:47" x14ac:dyDescent="0.3">
      <c r="A168" s="4" t="s">
        <v>561</v>
      </c>
      <c r="B168" s="1" t="s">
        <v>706</v>
      </c>
      <c r="C168" s="3" t="s">
        <v>575</v>
      </c>
      <c r="D168" s="4" t="s">
        <v>378</v>
      </c>
      <c r="F168" s="4">
        <v>61.6</v>
      </c>
      <c r="G168" s="4">
        <v>0.8</v>
      </c>
      <c r="H168" s="4">
        <v>17.8</v>
      </c>
      <c r="I168" s="4">
        <v>6.2</v>
      </c>
      <c r="J168" s="4">
        <v>0.1</v>
      </c>
      <c r="K168" s="4">
        <v>1.5</v>
      </c>
      <c r="L168" s="4">
        <v>0.5</v>
      </c>
      <c r="M168" s="4">
        <v>2</v>
      </c>
      <c r="N168" s="4">
        <v>3.6</v>
      </c>
      <c r="O168" s="4">
        <v>0.1</v>
      </c>
      <c r="P168" s="4">
        <v>4.4000000000000004</v>
      </c>
      <c r="Q168" s="4">
        <v>101.4</v>
      </c>
      <c r="R168" s="4">
        <f t="shared" si="252"/>
        <v>2.1860512767380942</v>
      </c>
      <c r="S168" s="4">
        <f t="shared" si="253"/>
        <v>0.87546873735389985</v>
      </c>
      <c r="T168" s="4">
        <f t="shared" si="254"/>
        <v>1.3862943611198906</v>
      </c>
      <c r="U168" s="17">
        <f t="shared" si="275"/>
        <v>3.882522387125055E-2</v>
      </c>
      <c r="V168" s="17">
        <f t="shared" si="276"/>
        <v>3.7216780301902522E-2</v>
      </c>
      <c r="W168" s="17">
        <f t="shared" si="277"/>
        <v>0.17457826598666146</v>
      </c>
      <c r="X168" s="17">
        <f t="shared" si="278"/>
        <v>3.2268473701193935E-2</v>
      </c>
      <c r="Y168" s="16">
        <f t="shared" si="279"/>
        <v>3.8216560509554139E-2</v>
      </c>
      <c r="Z168" s="17">
        <f t="shared" si="280"/>
        <v>8.9158345221112701E-3</v>
      </c>
      <c r="AA168" s="16">
        <f t="shared" si="281"/>
        <v>7.0447340612891875E-4</v>
      </c>
      <c r="AB168" s="17">
        <f t="shared" si="282"/>
        <v>8.7044925002725954E-3</v>
      </c>
      <c r="AC168" s="35">
        <f t="shared" si="283"/>
        <v>8.7044925002725954E-3</v>
      </c>
      <c r="AD168" s="35">
        <f t="shared" si="284"/>
        <v>68.794492843557776</v>
      </c>
      <c r="AE168" s="35">
        <f t="shared" si="285"/>
        <v>0.89039074839870924</v>
      </c>
      <c r="AF168" s="35">
        <f t="shared" si="286"/>
        <v>4.0972966201466531E-2</v>
      </c>
      <c r="AG168" s="35">
        <f t="shared" si="287"/>
        <v>68.794492843557776</v>
      </c>
      <c r="AH168" s="35">
        <f t="shared" si="288"/>
        <v>16.145849623351658</v>
      </c>
      <c r="AI168" s="35">
        <f t="shared" si="289"/>
        <v>15.059657533090567</v>
      </c>
      <c r="AJ168" s="35">
        <f t="shared" si="290"/>
        <v>49.456903954869453</v>
      </c>
      <c r="AK168" s="35">
        <f t="shared" si="291"/>
        <v>68.794492843557776</v>
      </c>
      <c r="AM168" s="1">
        <f t="shared" si="216"/>
        <v>80.991541646254063</v>
      </c>
      <c r="AN168" s="1">
        <f t="shared" si="217"/>
        <v>76.89511824527375</v>
      </c>
      <c r="AO168" s="1">
        <f t="shared" si="218"/>
        <v>54.391072976829861</v>
      </c>
      <c r="AP168" s="1">
        <f t="shared" si="219"/>
        <v>71.238029458523897</v>
      </c>
      <c r="AQ168" s="1">
        <f t="shared" si="220"/>
        <v>64.705018432635626</v>
      </c>
      <c r="AR168" s="1">
        <f t="shared" si="221"/>
        <v>52.933014010809465</v>
      </c>
      <c r="AS168" s="1">
        <f t="shared" si="272"/>
        <v>1.8</v>
      </c>
      <c r="AT168" s="1">
        <f t="shared" si="273"/>
        <v>22.25</v>
      </c>
      <c r="AU168" s="1">
        <f t="shared" si="274"/>
        <v>3.4606741573033708</v>
      </c>
    </row>
    <row r="169" spans="1:47" x14ac:dyDescent="0.3">
      <c r="A169" s="4" t="s">
        <v>561</v>
      </c>
      <c r="B169" s="1" t="s">
        <v>706</v>
      </c>
      <c r="C169" s="3" t="s">
        <v>575</v>
      </c>
      <c r="D169" s="4" t="s">
        <v>379</v>
      </c>
      <c r="F169" s="4">
        <v>61.2</v>
      </c>
      <c r="G169" s="4">
        <v>0.8</v>
      </c>
      <c r="H169" s="4">
        <v>18</v>
      </c>
      <c r="I169" s="4">
        <v>6.7</v>
      </c>
      <c r="J169" s="4">
        <v>0.1</v>
      </c>
      <c r="K169" s="4">
        <v>1.6</v>
      </c>
      <c r="L169" s="4">
        <v>0.6</v>
      </c>
      <c r="M169" s="4">
        <v>2</v>
      </c>
      <c r="N169" s="4">
        <v>3.5</v>
      </c>
      <c r="O169" s="4">
        <v>0.1</v>
      </c>
      <c r="P169" s="4">
        <v>5</v>
      </c>
      <c r="Q169" s="4">
        <v>103.1</v>
      </c>
      <c r="R169" s="4">
        <f t="shared" si="252"/>
        <v>2.1972245773362196</v>
      </c>
      <c r="S169" s="4">
        <f t="shared" si="253"/>
        <v>0.78275933924963248</v>
      </c>
      <c r="T169" s="4">
        <f t="shared" si="254"/>
        <v>1.2039728043259361</v>
      </c>
      <c r="U169" s="17">
        <f t="shared" si="275"/>
        <v>4.1956290312480431E-2</v>
      </c>
      <c r="V169" s="17">
        <f t="shared" si="276"/>
        <v>3.9697898988696023E-2</v>
      </c>
      <c r="W169" s="17">
        <f t="shared" si="277"/>
        <v>0.17653981953707337</v>
      </c>
      <c r="X169" s="17">
        <f t="shared" si="278"/>
        <v>3.2268473701193935E-2</v>
      </c>
      <c r="Y169" s="16">
        <f t="shared" si="279"/>
        <v>3.7154989384288746E-2</v>
      </c>
      <c r="Z169" s="17">
        <f t="shared" si="280"/>
        <v>1.0699001426533523E-2</v>
      </c>
      <c r="AA169" s="16">
        <f t="shared" si="281"/>
        <v>7.0447340612891875E-4</v>
      </c>
      <c r="AB169" s="17">
        <f t="shared" si="282"/>
        <v>1.0487659404694847E-2</v>
      </c>
      <c r="AC169" s="35">
        <f t="shared" si="283"/>
        <v>1.0487659404694847E-2</v>
      </c>
      <c r="AD169" s="35">
        <f t="shared" si="284"/>
        <v>68.839606570177452</v>
      </c>
      <c r="AE169" s="35">
        <f t="shared" si="285"/>
        <v>0.9163748679329512</v>
      </c>
      <c r="AF169" s="35">
        <f t="shared" si="286"/>
        <v>4.2756133105888786E-2</v>
      </c>
      <c r="AG169" s="35">
        <f t="shared" si="287"/>
        <v>68.839606570177452</v>
      </c>
      <c r="AH169" s="35">
        <f t="shared" si="288"/>
        <v>16.672246460824251</v>
      </c>
      <c r="AI169" s="35">
        <f t="shared" si="289"/>
        <v>14.488146968998302</v>
      </c>
      <c r="AJ169" s="35">
        <f t="shared" si="290"/>
        <v>48.907950254087027</v>
      </c>
      <c r="AK169" s="35">
        <f t="shared" si="291"/>
        <v>68.839606570177452</v>
      </c>
      <c r="AM169" s="1">
        <f t="shared" si="216"/>
        <v>80.502999444088942</v>
      </c>
      <c r="AN169" s="1">
        <f t="shared" si="217"/>
        <v>76.525800489389496</v>
      </c>
      <c r="AO169" s="1">
        <f t="shared" si="218"/>
        <v>54.072234059908894</v>
      </c>
      <c r="AP169" s="1">
        <f t="shared" si="219"/>
        <v>71.774867230074861</v>
      </c>
      <c r="AQ169" s="1">
        <f t="shared" si="220"/>
        <v>64.623718957199685</v>
      </c>
      <c r="AR169" s="1">
        <f t="shared" si="221"/>
        <v>52.214475078636639</v>
      </c>
      <c r="AS169" s="1">
        <f t="shared" si="272"/>
        <v>1.75</v>
      </c>
      <c r="AT169" s="1">
        <f t="shared" si="273"/>
        <v>22.5</v>
      </c>
      <c r="AU169" s="1">
        <f t="shared" si="274"/>
        <v>3.4000000000000004</v>
      </c>
    </row>
    <row r="170" spans="1:47" x14ac:dyDescent="0.3">
      <c r="A170" s="4" t="s">
        <v>561</v>
      </c>
      <c r="B170" s="1" t="s">
        <v>706</v>
      </c>
      <c r="C170" s="3" t="s">
        <v>575</v>
      </c>
      <c r="D170" s="4" t="s">
        <v>380</v>
      </c>
      <c r="F170" s="4">
        <v>62.9</v>
      </c>
      <c r="G170" s="4">
        <v>0.7</v>
      </c>
      <c r="H170" s="4">
        <v>17.3</v>
      </c>
      <c r="I170" s="4">
        <v>5.9</v>
      </c>
      <c r="J170" s="4">
        <v>0.1</v>
      </c>
      <c r="K170" s="4">
        <v>1.6</v>
      </c>
      <c r="L170" s="4">
        <v>0.9</v>
      </c>
      <c r="M170" s="4">
        <v>2.1</v>
      </c>
      <c r="N170" s="4">
        <v>3.4</v>
      </c>
      <c r="O170" s="4">
        <v>0.1</v>
      </c>
      <c r="P170" s="4">
        <v>4.2</v>
      </c>
      <c r="Q170" s="4">
        <v>101.2</v>
      </c>
      <c r="R170" s="4">
        <f t="shared" si="252"/>
        <v>2.1087691567743558</v>
      </c>
      <c r="S170" s="4">
        <f t="shared" si="253"/>
        <v>0.7537718023763802</v>
      </c>
      <c r="T170" s="4">
        <f t="shared" si="254"/>
        <v>0.84729786038720367</v>
      </c>
      <c r="U170" s="17">
        <f t="shared" si="275"/>
        <v>3.6946584006512621E-2</v>
      </c>
      <c r="V170" s="17">
        <f t="shared" si="276"/>
        <v>3.9697898988696023E-2</v>
      </c>
      <c r="W170" s="17">
        <f t="shared" si="277"/>
        <v>0.16967438211063163</v>
      </c>
      <c r="X170" s="17">
        <f t="shared" si="278"/>
        <v>3.3881897386253634E-2</v>
      </c>
      <c r="Y170" s="16">
        <f t="shared" si="279"/>
        <v>3.6093418259023353E-2</v>
      </c>
      <c r="Z170" s="17">
        <f t="shared" si="280"/>
        <v>1.6048502139800285E-2</v>
      </c>
      <c r="AA170" s="16">
        <f t="shared" si="281"/>
        <v>7.0447340612891875E-4</v>
      </c>
      <c r="AB170" s="17">
        <f t="shared" si="282"/>
        <v>1.5837160117961609E-2</v>
      </c>
      <c r="AC170" s="35">
        <f t="shared" si="283"/>
        <v>1.5837160117961609E-2</v>
      </c>
      <c r="AD170" s="35">
        <f t="shared" si="284"/>
        <v>66.412176157568609</v>
      </c>
      <c r="AE170" s="35">
        <f t="shared" si="285"/>
        <v>0.95870866748889882</v>
      </c>
      <c r="AF170" s="35">
        <f t="shared" si="286"/>
        <v>4.9719057504215243E-2</v>
      </c>
      <c r="AG170" s="35">
        <f t="shared" si="287"/>
        <v>66.412176157568609</v>
      </c>
      <c r="AH170" s="35">
        <f t="shared" si="288"/>
        <v>19.46051468868929</v>
      </c>
      <c r="AI170" s="35">
        <f t="shared" si="289"/>
        <v>14.127309153742107</v>
      </c>
      <c r="AJ170" s="35">
        <f t="shared" si="290"/>
        <v>47.333397232526409</v>
      </c>
      <c r="AK170" s="35">
        <f t="shared" si="291"/>
        <v>66.412176157568609</v>
      </c>
      <c r="AM170" s="1">
        <f t="shared" si="216"/>
        <v>77.337947027268072</v>
      </c>
      <c r="AN170" s="1">
        <f t="shared" si="217"/>
        <v>72.87558553651219</v>
      </c>
      <c r="AO170" s="1">
        <f t="shared" si="218"/>
        <v>54.909147938768811</v>
      </c>
      <c r="AP170" s="1">
        <f t="shared" si="219"/>
        <v>70.800999834120702</v>
      </c>
      <c r="AQ170" s="1">
        <f t="shared" si="220"/>
        <v>62.210619924179667</v>
      </c>
      <c r="AR170" s="1">
        <f t="shared" si="221"/>
        <v>51.086531510892463</v>
      </c>
      <c r="AS170" s="1">
        <f t="shared" si="272"/>
        <v>1.6190476190476188</v>
      </c>
      <c r="AT170" s="1">
        <f t="shared" si="273"/>
        <v>24.714285714285715</v>
      </c>
      <c r="AU170" s="1">
        <f t="shared" si="274"/>
        <v>3.6358381502890169</v>
      </c>
    </row>
    <row r="171" spans="1:47" x14ac:dyDescent="0.3">
      <c r="A171" s="4" t="s">
        <v>561</v>
      </c>
      <c r="B171" s="1" t="s">
        <v>706</v>
      </c>
      <c r="C171" s="3" t="s">
        <v>575</v>
      </c>
      <c r="D171" s="4" t="s">
        <v>381</v>
      </c>
      <c r="F171" s="4">
        <v>60.9</v>
      </c>
      <c r="G171" s="4">
        <v>0.8</v>
      </c>
      <c r="H171" s="4">
        <v>18.8</v>
      </c>
      <c r="I171" s="4">
        <v>5.7</v>
      </c>
      <c r="J171" s="4">
        <v>0.1</v>
      </c>
      <c r="K171" s="4">
        <v>1.6</v>
      </c>
      <c r="L171" s="4">
        <v>0.6</v>
      </c>
      <c r="M171" s="4">
        <v>2.2000000000000002</v>
      </c>
      <c r="N171" s="4">
        <v>3.6</v>
      </c>
      <c r="O171" s="4">
        <v>0.1</v>
      </c>
      <c r="P171" s="4">
        <v>4.5</v>
      </c>
      <c r="Q171" s="4">
        <v>100.8</v>
      </c>
      <c r="R171" s="4">
        <f t="shared" si="252"/>
        <v>2.1453995094716332</v>
      </c>
      <c r="S171" s="4">
        <f t="shared" si="253"/>
        <v>0.81093021621632877</v>
      </c>
      <c r="T171" s="4">
        <f t="shared" si="254"/>
        <v>1.2992829841302609</v>
      </c>
      <c r="U171" s="17">
        <f t="shared" si="275"/>
        <v>3.5694157430020669E-2</v>
      </c>
      <c r="V171" s="17">
        <f t="shared" si="276"/>
        <v>3.9697898988696023E-2</v>
      </c>
      <c r="W171" s="17">
        <f t="shared" si="277"/>
        <v>0.18438603373872109</v>
      </c>
      <c r="X171" s="17">
        <f t="shared" si="278"/>
        <v>3.5495321071313334E-2</v>
      </c>
      <c r="Y171" s="16">
        <f t="shared" si="279"/>
        <v>3.8216560509554139E-2</v>
      </c>
      <c r="Z171" s="17">
        <f t="shared" si="280"/>
        <v>1.0699001426533523E-2</v>
      </c>
      <c r="AA171" s="16">
        <f t="shared" si="281"/>
        <v>7.0447340612891875E-4</v>
      </c>
      <c r="AB171" s="17">
        <f t="shared" si="282"/>
        <v>1.0487659404694847E-2</v>
      </c>
      <c r="AC171" s="35">
        <f t="shared" si="283"/>
        <v>1.0487659404694847E-2</v>
      </c>
      <c r="AD171" s="35">
        <f t="shared" si="284"/>
        <v>68.650758302266468</v>
      </c>
      <c r="AE171" s="35">
        <f t="shared" si="285"/>
        <v>0.86667594169611473</v>
      </c>
      <c r="AF171" s="35">
        <f t="shared" si="286"/>
        <v>4.5982980476008184E-2</v>
      </c>
      <c r="AG171" s="35">
        <f t="shared" si="287"/>
        <v>68.650758302266468</v>
      </c>
      <c r="AH171" s="35">
        <f t="shared" si="288"/>
        <v>17.120420753501755</v>
      </c>
      <c r="AI171" s="35">
        <f t="shared" si="289"/>
        <v>14.228820944231781</v>
      </c>
      <c r="AJ171" s="35">
        <f t="shared" si="290"/>
        <v>48.554200095365012</v>
      </c>
      <c r="AK171" s="35">
        <f t="shared" si="291"/>
        <v>68.650758302266468</v>
      </c>
      <c r="AM171" s="1">
        <f t="shared" si="216"/>
        <v>80.039424732205092</v>
      </c>
      <c r="AN171" s="1">
        <f t="shared" si="217"/>
        <v>76.069532504351386</v>
      </c>
      <c r="AO171" s="1">
        <f t="shared" si="218"/>
        <v>56.765403743046583</v>
      </c>
      <c r="AP171" s="1">
        <f t="shared" si="219"/>
        <v>71.440342131553422</v>
      </c>
      <c r="AQ171" s="1">
        <f t="shared" si="220"/>
        <v>63.980960168089794</v>
      </c>
      <c r="AR171" s="1">
        <f t="shared" si="221"/>
        <v>53.60407684826086</v>
      </c>
      <c r="AS171" s="1">
        <f t="shared" si="272"/>
        <v>1.6363636363636362</v>
      </c>
      <c r="AT171" s="1">
        <f t="shared" si="273"/>
        <v>23.5</v>
      </c>
      <c r="AU171" s="1">
        <f t="shared" si="274"/>
        <v>3.2393617021276593</v>
      </c>
    </row>
    <row r="172" spans="1:47" x14ac:dyDescent="0.3">
      <c r="A172" s="4" t="s">
        <v>561</v>
      </c>
      <c r="B172" s="1" t="s">
        <v>706</v>
      </c>
      <c r="C172" s="3" t="s">
        <v>575</v>
      </c>
      <c r="D172" s="4" t="s">
        <v>382</v>
      </c>
      <c r="F172" s="4">
        <v>63.8</v>
      </c>
      <c r="G172" s="4">
        <v>0.8</v>
      </c>
      <c r="H172" s="4">
        <v>16.600000000000001</v>
      </c>
      <c r="I172" s="4">
        <v>5.6</v>
      </c>
      <c r="J172" s="4">
        <v>0.1</v>
      </c>
      <c r="K172" s="4">
        <v>1.5</v>
      </c>
      <c r="L172" s="4">
        <v>0.8</v>
      </c>
      <c r="M172" s="4">
        <v>2.5</v>
      </c>
      <c r="N172" s="4">
        <v>2.8</v>
      </c>
      <c r="O172" s="4">
        <v>0.1</v>
      </c>
      <c r="P172" s="4">
        <v>3.8</v>
      </c>
      <c r="Q172" s="4">
        <v>99.4</v>
      </c>
      <c r="R172" s="4">
        <f t="shared" si="252"/>
        <v>1.8931119634883427</v>
      </c>
      <c r="S172" s="4">
        <f t="shared" si="253"/>
        <v>0.62415430907299374</v>
      </c>
      <c r="T172" s="4">
        <f t="shared" si="254"/>
        <v>1.1394342831883648</v>
      </c>
      <c r="U172" s="17">
        <f t="shared" si="275"/>
        <v>3.5067944141774686E-2</v>
      </c>
      <c r="V172" s="17">
        <f t="shared" si="276"/>
        <v>3.7216780301902522E-2</v>
      </c>
      <c r="W172" s="17">
        <f t="shared" si="277"/>
        <v>0.16280894468418991</v>
      </c>
      <c r="X172" s="17">
        <f t="shared" si="278"/>
        <v>4.0335592126492417E-2</v>
      </c>
      <c r="Y172" s="16">
        <f t="shared" si="279"/>
        <v>2.9723991507430995E-2</v>
      </c>
      <c r="Z172" s="17">
        <f t="shared" si="280"/>
        <v>1.4265335235378032E-2</v>
      </c>
      <c r="AA172" s="16">
        <f t="shared" si="281"/>
        <v>7.0447340612891875E-4</v>
      </c>
      <c r="AB172" s="17">
        <f t="shared" si="282"/>
        <v>1.4053993213539357E-2</v>
      </c>
      <c r="AC172" s="35">
        <f t="shared" si="283"/>
        <v>1.4053993213539357E-2</v>
      </c>
      <c r="AD172" s="35">
        <f t="shared" si="284"/>
        <v>65.935234936971781</v>
      </c>
      <c r="AE172" s="35">
        <f t="shared" si="285"/>
        <v>0.96192284531272898</v>
      </c>
      <c r="AF172" s="35">
        <f t="shared" si="286"/>
        <v>5.4389585340031771E-2</v>
      </c>
      <c r="AG172" s="35">
        <f t="shared" si="287"/>
        <v>65.935234936971781</v>
      </c>
      <c r="AH172" s="35">
        <f t="shared" si="288"/>
        <v>22.026984417077418</v>
      </c>
      <c r="AI172" s="35">
        <f t="shared" si="289"/>
        <v>12.037780645950805</v>
      </c>
      <c r="AJ172" s="35">
        <f t="shared" si="290"/>
        <v>45.005398114436694</v>
      </c>
      <c r="AK172" s="35">
        <f t="shared" si="291"/>
        <v>65.935234936971781</v>
      </c>
      <c r="AM172" s="1">
        <f t="shared" si="216"/>
        <v>74.958584971101644</v>
      </c>
      <c r="AN172" s="1">
        <f t="shared" si="217"/>
        <v>70.988281517940365</v>
      </c>
      <c r="AO172" s="1">
        <f t="shared" si="218"/>
        <v>52.971014120054306</v>
      </c>
      <c r="AP172" s="1">
        <f t="shared" si="219"/>
        <v>69.914533260493855</v>
      </c>
      <c r="AQ172" s="1">
        <f t="shared" si="220"/>
        <v>61.990099322888689</v>
      </c>
      <c r="AR172" s="1">
        <f t="shared" si="221"/>
        <v>51.004150669177704</v>
      </c>
      <c r="AS172" s="1">
        <f t="shared" si="272"/>
        <v>1.1199999999999999</v>
      </c>
      <c r="AT172" s="1">
        <f t="shared" si="273"/>
        <v>20.75</v>
      </c>
      <c r="AU172" s="1">
        <f t="shared" si="274"/>
        <v>3.843373493975903</v>
      </c>
    </row>
    <row r="173" spans="1:47" x14ac:dyDescent="0.3">
      <c r="A173" s="4" t="s">
        <v>561</v>
      </c>
      <c r="B173" s="1" t="s">
        <v>706</v>
      </c>
      <c r="C173" s="3" t="s">
        <v>575</v>
      </c>
      <c r="D173" s="4" t="s">
        <v>383</v>
      </c>
      <c r="F173" s="4">
        <v>65.5</v>
      </c>
      <c r="G173" s="4">
        <v>0.7</v>
      </c>
      <c r="H173" s="4">
        <v>16</v>
      </c>
      <c r="I173" s="4">
        <v>5.0999999999999996</v>
      </c>
      <c r="J173" s="4">
        <v>0.1</v>
      </c>
      <c r="K173" s="4">
        <v>1.4</v>
      </c>
      <c r="L173" s="4">
        <v>0.8</v>
      </c>
      <c r="M173" s="4">
        <v>2.7</v>
      </c>
      <c r="N173" s="4">
        <v>2.6</v>
      </c>
      <c r="O173" s="4">
        <v>0.1</v>
      </c>
      <c r="P173" s="4">
        <v>3.6</v>
      </c>
      <c r="Q173" s="4">
        <v>99.6</v>
      </c>
      <c r="R173" s="4">
        <f t="shared" si="252"/>
        <v>1.7793369492294977</v>
      </c>
      <c r="S173" s="4">
        <f t="shared" si="253"/>
        <v>0.61903920840622362</v>
      </c>
      <c r="T173" s="4">
        <f t="shared" si="254"/>
        <v>1.2163953243244932</v>
      </c>
      <c r="U173" s="17">
        <f t="shared" si="275"/>
        <v>3.1936877700544805E-2</v>
      </c>
      <c r="V173" s="17">
        <f t="shared" si="276"/>
        <v>3.473566161510902E-2</v>
      </c>
      <c r="W173" s="17">
        <f t="shared" si="277"/>
        <v>0.15692428403295411</v>
      </c>
      <c r="X173" s="17">
        <f t="shared" si="278"/>
        <v>4.3562439496611816E-2</v>
      </c>
      <c r="Y173" s="16">
        <f t="shared" si="279"/>
        <v>2.7600849256900213E-2</v>
      </c>
      <c r="Z173" s="17">
        <f t="shared" si="280"/>
        <v>1.4265335235378032E-2</v>
      </c>
      <c r="AA173" s="16">
        <f t="shared" si="281"/>
        <v>7.0447340612891875E-4</v>
      </c>
      <c r="AB173" s="17">
        <f t="shared" si="282"/>
        <v>1.4053993213539357E-2</v>
      </c>
      <c r="AC173" s="35">
        <f t="shared" si="283"/>
        <v>1.4053993213539357E-2</v>
      </c>
      <c r="AD173" s="35">
        <f t="shared" si="284"/>
        <v>64.806834541142166</v>
      </c>
      <c r="AE173" s="35">
        <f t="shared" si="285"/>
        <v>0.96926466315820592</v>
      </c>
      <c r="AF173" s="35">
        <f t="shared" si="286"/>
        <v>5.7616432710151169E-2</v>
      </c>
      <c r="AG173" s="35">
        <f t="shared" si="287"/>
        <v>64.806834541142166</v>
      </c>
      <c r="AH173" s="35">
        <f t="shared" si="288"/>
        <v>23.794523865493574</v>
      </c>
      <c r="AI173" s="35">
        <f t="shared" si="289"/>
        <v>11.398641593364268</v>
      </c>
      <c r="AJ173" s="35">
        <f t="shared" si="290"/>
        <v>43.802058863935351</v>
      </c>
      <c r="AK173" s="35">
        <f t="shared" si="291"/>
        <v>64.806834541142166</v>
      </c>
      <c r="AM173" s="1">
        <f t="shared" si="216"/>
        <v>73.144290004800311</v>
      </c>
      <c r="AN173" s="1">
        <f t="shared" si="217"/>
        <v>69.179162537705935</v>
      </c>
      <c r="AO173" s="1">
        <f t="shared" si="218"/>
        <v>52.840733248466876</v>
      </c>
      <c r="AP173" s="1">
        <f t="shared" si="219"/>
        <v>68.800014887205378</v>
      </c>
      <c r="AQ173" s="1">
        <f t="shared" si="220"/>
        <v>61.156909118659421</v>
      </c>
      <c r="AR173" s="1">
        <f t="shared" si="221"/>
        <v>50.815128367453113</v>
      </c>
      <c r="AS173" s="1">
        <f t="shared" si="272"/>
        <v>0.96296296296296291</v>
      </c>
      <c r="AT173" s="1">
        <f t="shared" si="273"/>
        <v>22.857142857142858</v>
      </c>
      <c r="AU173" s="1">
        <f t="shared" si="274"/>
        <v>4.09375</v>
      </c>
    </row>
    <row r="174" spans="1:47" x14ac:dyDescent="0.3">
      <c r="A174" s="4" t="s">
        <v>561</v>
      </c>
      <c r="B174" s="1" t="s">
        <v>706</v>
      </c>
      <c r="C174" s="3" t="s">
        <v>575</v>
      </c>
      <c r="D174" s="4" t="s">
        <v>384</v>
      </c>
      <c r="F174" s="4">
        <v>64.3</v>
      </c>
      <c r="G174" s="4">
        <v>0.7</v>
      </c>
      <c r="H174" s="4">
        <v>17.5</v>
      </c>
      <c r="I174" s="4">
        <v>5.9</v>
      </c>
      <c r="J174" s="4">
        <v>0.1</v>
      </c>
      <c r="K174" s="4">
        <v>1.5</v>
      </c>
      <c r="L174" s="4">
        <v>0.4</v>
      </c>
      <c r="M174" s="4">
        <v>2.2999999999999998</v>
      </c>
      <c r="N174" s="4">
        <v>3.3</v>
      </c>
      <c r="O174" s="4">
        <v>0.1</v>
      </c>
      <c r="P174" s="4">
        <v>3.4</v>
      </c>
      <c r="Q174" s="4">
        <v>101.1</v>
      </c>
      <c r="R174" s="4">
        <f t="shared" si="252"/>
        <v>2.0292917579943643</v>
      </c>
      <c r="S174" s="4">
        <f t="shared" si="253"/>
        <v>0.78845736036427005</v>
      </c>
      <c r="T174" s="4">
        <f t="shared" si="254"/>
        <v>1.7491998548092589</v>
      </c>
      <c r="U174" s="17">
        <f t="shared" si="275"/>
        <v>3.6946584006512621E-2</v>
      </c>
      <c r="V174" s="17">
        <f t="shared" si="276"/>
        <v>3.7216780301902522E-2</v>
      </c>
      <c r="W174" s="17">
        <f t="shared" si="277"/>
        <v>0.17163593566104357</v>
      </c>
      <c r="X174" s="17">
        <f t="shared" si="278"/>
        <v>3.7108744756373026E-2</v>
      </c>
      <c r="Y174" s="16">
        <f t="shared" si="279"/>
        <v>3.5031847133757961E-2</v>
      </c>
      <c r="Z174" s="17">
        <f t="shared" si="280"/>
        <v>7.1326676176890159E-3</v>
      </c>
      <c r="AA174" s="16">
        <f t="shared" si="281"/>
        <v>7.0447340612891875E-4</v>
      </c>
      <c r="AB174" s="17">
        <f t="shared" si="282"/>
        <v>6.9213255958503403E-3</v>
      </c>
      <c r="AC174" s="35">
        <f t="shared" si="283"/>
        <v>6.9213255958503403E-3</v>
      </c>
      <c r="AD174" s="35">
        <f t="shared" si="284"/>
        <v>68.463265044549672</v>
      </c>
      <c r="AE174" s="35">
        <f t="shared" si="285"/>
        <v>0.89396560938876179</v>
      </c>
      <c r="AF174" s="35">
        <f t="shared" si="286"/>
        <v>4.4030070352223366E-2</v>
      </c>
      <c r="AG174" s="35">
        <f t="shared" si="287"/>
        <v>68.463265044549686</v>
      </c>
      <c r="AH174" s="35">
        <f t="shared" si="288"/>
        <v>17.563002554473965</v>
      </c>
      <c r="AI174" s="35">
        <f t="shared" si="289"/>
        <v>13.973732400976365</v>
      </c>
      <c r="AJ174" s="35">
        <f t="shared" si="290"/>
        <v>48.205364923251203</v>
      </c>
      <c r="AK174" s="35">
        <f t="shared" si="291"/>
        <v>68.463265044549686</v>
      </c>
      <c r="AM174" s="1">
        <f t="shared" si="216"/>
        <v>79.584139769568125</v>
      </c>
      <c r="AN174" s="1">
        <f t="shared" si="217"/>
        <v>75.624726449667051</v>
      </c>
      <c r="AO174" s="1">
        <f t="shared" si="218"/>
        <v>54.35443332137779</v>
      </c>
      <c r="AP174" s="1">
        <f t="shared" si="219"/>
        <v>70.407080363802905</v>
      </c>
      <c r="AQ174" s="1">
        <f t="shared" si="220"/>
        <v>64.206654552775802</v>
      </c>
      <c r="AR174" s="1">
        <f t="shared" si="221"/>
        <v>52.833618307973687</v>
      </c>
      <c r="AS174" s="1">
        <f t="shared" si="272"/>
        <v>1.4347826086956521</v>
      </c>
      <c r="AT174" s="1">
        <f t="shared" si="273"/>
        <v>25</v>
      </c>
      <c r="AU174" s="1">
        <f t="shared" si="274"/>
        <v>3.6742857142857139</v>
      </c>
    </row>
    <row r="175" spans="1:47" x14ac:dyDescent="0.3">
      <c r="A175" s="4" t="s">
        <v>561</v>
      </c>
      <c r="B175" s="1" t="s">
        <v>706</v>
      </c>
      <c r="C175" s="3" t="s">
        <v>575</v>
      </c>
      <c r="D175" s="4" t="s">
        <v>385</v>
      </c>
      <c r="F175" s="4">
        <v>64.099999999999994</v>
      </c>
      <c r="G175" s="4">
        <v>0.8</v>
      </c>
      <c r="H175" s="4">
        <v>17.399999999999999</v>
      </c>
      <c r="I175" s="4">
        <v>5.7</v>
      </c>
      <c r="J175" s="4">
        <v>0.1</v>
      </c>
      <c r="K175" s="4">
        <v>1.5</v>
      </c>
      <c r="L175" s="4">
        <v>0.4</v>
      </c>
      <c r="M175" s="4">
        <v>2.5</v>
      </c>
      <c r="N175" s="4">
        <v>3</v>
      </c>
      <c r="O175" s="4">
        <v>0.1</v>
      </c>
      <c r="P175" s="4">
        <v>3.6</v>
      </c>
      <c r="Q175" s="4">
        <v>100.6</v>
      </c>
      <c r="R175" s="4">
        <f t="shared" si="252"/>
        <v>1.9401794743463281</v>
      </c>
      <c r="S175" s="4">
        <f t="shared" si="253"/>
        <v>0.69314718055994529</v>
      </c>
      <c r="T175" s="4">
        <f t="shared" si="254"/>
        <v>1.8325814637483102</v>
      </c>
      <c r="U175" s="17">
        <f t="shared" si="275"/>
        <v>3.5694157430020669E-2</v>
      </c>
      <c r="V175" s="17">
        <f t="shared" si="276"/>
        <v>3.7216780301902522E-2</v>
      </c>
      <c r="W175" s="17">
        <f t="shared" si="277"/>
        <v>0.17065515888583757</v>
      </c>
      <c r="X175" s="17">
        <f t="shared" si="278"/>
        <v>4.0335592126492417E-2</v>
      </c>
      <c r="Y175" s="16">
        <f t="shared" si="279"/>
        <v>3.1847133757961783E-2</v>
      </c>
      <c r="Z175" s="17">
        <f t="shared" si="280"/>
        <v>7.1326676176890159E-3</v>
      </c>
      <c r="AA175" s="16">
        <f t="shared" si="281"/>
        <v>7.0447340612891875E-4</v>
      </c>
      <c r="AB175" s="17">
        <f t="shared" si="282"/>
        <v>6.9213255958503403E-3</v>
      </c>
      <c r="AC175" s="35">
        <f t="shared" si="283"/>
        <v>6.9213255958503403E-3</v>
      </c>
      <c r="AD175" s="35">
        <f t="shared" si="284"/>
        <v>68.327874129510761</v>
      </c>
      <c r="AE175" s="35">
        <f t="shared" si="285"/>
        <v>0.89201130647272497</v>
      </c>
      <c r="AF175" s="35">
        <f t="shared" si="286"/>
        <v>4.7256917722342758E-2</v>
      </c>
      <c r="AG175" s="35">
        <f t="shared" si="287"/>
        <v>68.327874129510775</v>
      </c>
      <c r="AH175" s="35">
        <f t="shared" si="288"/>
        <v>18.920991002920388</v>
      </c>
      <c r="AI175" s="35">
        <f t="shared" si="289"/>
        <v>12.751134867568853</v>
      </c>
      <c r="AJ175" s="35">
        <f t="shared" si="290"/>
        <v>46.915071932324238</v>
      </c>
      <c r="AK175" s="35">
        <f t="shared" si="291"/>
        <v>68.327874129510775</v>
      </c>
      <c r="AM175" s="1">
        <f t="shared" si="216"/>
        <v>78.313768351942386</v>
      </c>
      <c r="AN175" s="1">
        <f t="shared" si="217"/>
        <v>74.601922856373662</v>
      </c>
      <c r="AO175" s="1">
        <f t="shared" si="218"/>
        <v>53.650575403666224</v>
      </c>
      <c r="AP175" s="1">
        <f t="shared" si="219"/>
        <v>70.27534400049062</v>
      </c>
      <c r="AQ175" s="1">
        <f t="shared" si="220"/>
        <v>63.95054439716715</v>
      </c>
      <c r="AR175" s="1">
        <f t="shared" si="221"/>
        <v>52.888424879630449</v>
      </c>
      <c r="AS175" s="1">
        <f t="shared" si="272"/>
        <v>1.2</v>
      </c>
      <c r="AT175" s="1">
        <f t="shared" si="273"/>
        <v>21.749999999999996</v>
      </c>
      <c r="AU175" s="1">
        <f t="shared" si="274"/>
        <v>3.6839080459770113</v>
      </c>
    </row>
    <row r="176" spans="1:47" x14ac:dyDescent="0.3">
      <c r="A176" s="4" t="s">
        <v>561</v>
      </c>
      <c r="B176" s="1" t="s">
        <v>706</v>
      </c>
      <c r="C176" s="3" t="s">
        <v>575</v>
      </c>
      <c r="D176" s="4" t="s">
        <v>386</v>
      </c>
      <c r="F176" s="4">
        <v>63.7</v>
      </c>
      <c r="G176" s="4">
        <v>0.8</v>
      </c>
      <c r="H176" s="4">
        <v>16.5</v>
      </c>
      <c r="I176" s="4">
        <v>6</v>
      </c>
      <c r="J176" s="4">
        <v>0.1</v>
      </c>
      <c r="K176" s="4">
        <v>1.3</v>
      </c>
      <c r="L176" s="4">
        <v>0.4</v>
      </c>
      <c r="M176" s="4">
        <v>2.5</v>
      </c>
      <c r="N176" s="4">
        <v>3</v>
      </c>
      <c r="O176" s="4">
        <v>0.1</v>
      </c>
      <c r="P176" s="4">
        <v>4.5</v>
      </c>
      <c r="Q176" s="4">
        <v>103.2</v>
      </c>
      <c r="R176" s="4">
        <f t="shared" si="252"/>
        <v>1.8870696490323797</v>
      </c>
      <c r="S176" s="4">
        <f t="shared" si="253"/>
        <v>0.8362480242006185</v>
      </c>
      <c r="T176" s="4">
        <f t="shared" si="254"/>
        <v>1.8325814637483102</v>
      </c>
      <c r="U176" s="17">
        <f t="shared" si="275"/>
        <v>3.7572797294758598E-2</v>
      </c>
      <c r="V176" s="17">
        <f t="shared" si="276"/>
        <v>3.2254542928315519E-2</v>
      </c>
      <c r="W176" s="17">
        <f t="shared" si="277"/>
        <v>0.16182816790898394</v>
      </c>
      <c r="X176" s="17">
        <f t="shared" si="278"/>
        <v>4.0335592126492417E-2</v>
      </c>
      <c r="Y176" s="16">
        <f t="shared" si="279"/>
        <v>3.1847133757961783E-2</v>
      </c>
      <c r="Z176" s="17">
        <f t="shared" si="280"/>
        <v>7.1326676176890159E-3</v>
      </c>
      <c r="AA176" s="16">
        <f t="shared" si="281"/>
        <v>7.0447340612891875E-4</v>
      </c>
      <c r="AB176" s="17">
        <f t="shared" si="282"/>
        <v>6.9213255958503403E-3</v>
      </c>
      <c r="AC176" s="35">
        <f t="shared" si="283"/>
        <v>6.9213255958503403E-3</v>
      </c>
      <c r="AD176" s="35">
        <f t="shared" si="284"/>
        <v>67.1675080730936</v>
      </c>
      <c r="AE176" s="35">
        <f t="shared" si="285"/>
        <v>0.92161170488625188</v>
      </c>
      <c r="AF176" s="35">
        <f t="shared" si="286"/>
        <v>4.7256917722342758E-2</v>
      </c>
      <c r="AG176" s="35">
        <f t="shared" si="287"/>
        <v>67.1675080730936</v>
      </c>
      <c r="AH176" s="35">
        <f t="shared" si="288"/>
        <v>19.61419599343289</v>
      </c>
      <c r="AI176" s="35">
        <f t="shared" si="289"/>
        <v>13.218295933473506</v>
      </c>
      <c r="AJ176" s="35">
        <f t="shared" si="290"/>
        <v>46.802049970020306</v>
      </c>
      <c r="AK176" s="35">
        <f t="shared" si="291"/>
        <v>67.1675080730936</v>
      </c>
      <c r="AM176" s="1">
        <f t="shared" si="216"/>
        <v>77.398235947986521</v>
      </c>
      <c r="AN176" s="1">
        <f t="shared" si="217"/>
        <v>73.337021093480331</v>
      </c>
      <c r="AO176" s="1">
        <f t="shared" si="218"/>
        <v>53.099215695489889</v>
      </c>
      <c r="AP176" s="1">
        <f t="shared" si="219"/>
        <v>69.154117265938041</v>
      </c>
      <c r="AQ176" s="1">
        <f t="shared" si="220"/>
        <v>64.165673761564307</v>
      </c>
      <c r="AR176" s="1">
        <f t="shared" si="221"/>
        <v>52.075040945110842</v>
      </c>
      <c r="AS176" s="1">
        <f t="shared" si="272"/>
        <v>1.2</v>
      </c>
      <c r="AT176" s="1">
        <f t="shared" si="273"/>
        <v>20.625</v>
      </c>
      <c r="AU176" s="1">
        <f t="shared" si="274"/>
        <v>3.8606060606060608</v>
      </c>
    </row>
    <row r="177" spans="1:47" x14ac:dyDescent="0.3">
      <c r="A177" s="4" t="s">
        <v>561</v>
      </c>
      <c r="B177" s="1" t="s">
        <v>706</v>
      </c>
      <c r="C177" s="3" t="s">
        <v>575</v>
      </c>
      <c r="D177" s="4" t="s">
        <v>387</v>
      </c>
      <c r="F177" s="4">
        <v>66.099999999999994</v>
      </c>
      <c r="G177" s="4">
        <v>0.6</v>
      </c>
      <c r="H177" s="4">
        <v>13.6</v>
      </c>
      <c r="I177" s="4">
        <v>6.9</v>
      </c>
      <c r="J177" s="4">
        <v>0.2</v>
      </c>
      <c r="K177" s="4">
        <v>1.8</v>
      </c>
      <c r="L177" s="4">
        <v>1</v>
      </c>
      <c r="M177" s="4">
        <v>2.5</v>
      </c>
      <c r="N177" s="4">
        <v>1.8</v>
      </c>
      <c r="O177" s="4">
        <v>0.1</v>
      </c>
      <c r="P177" s="4">
        <v>4.2</v>
      </c>
      <c r="Q177" s="4">
        <v>101.4</v>
      </c>
      <c r="R177" s="4">
        <f t="shared" si="252"/>
        <v>1.6937790608678511</v>
      </c>
      <c r="S177" s="4">
        <f t="shared" si="253"/>
        <v>0</v>
      </c>
      <c r="T177" s="4">
        <f t="shared" si="254"/>
        <v>0.91629073187415511</v>
      </c>
      <c r="U177" s="17">
        <f t="shared" si="275"/>
        <v>4.320871688897239E-2</v>
      </c>
      <c r="V177" s="17">
        <f t="shared" si="276"/>
        <v>4.4660136362283026E-2</v>
      </c>
      <c r="W177" s="17">
        <f t="shared" si="277"/>
        <v>0.13338564142801099</v>
      </c>
      <c r="X177" s="17">
        <f t="shared" si="278"/>
        <v>4.0335592126492417E-2</v>
      </c>
      <c r="Y177" s="16">
        <f t="shared" si="279"/>
        <v>1.9108280254777069E-2</v>
      </c>
      <c r="Z177" s="17">
        <f t="shared" si="280"/>
        <v>1.783166904422254E-2</v>
      </c>
      <c r="AA177" s="16">
        <f t="shared" si="281"/>
        <v>7.0447340612891875E-4</v>
      </c>
      <c r="AB177" s="17">
        <f t="shared" si="282"/>
        <v>1.7620327022383864E-2</v>
      </c>
      <c r="AC177" s="35">
        <f t="shared" si="283"/>
        <v>1.7620327022383864E-2</v>
      </c>
      <c r="AD177" s="35">
        <f t="shared" si="284"/>
        <v>63.381203283828633</v>
      </c>
      <c r="AE177" s="35">
        <f t="shared" si="285"/>
        <v>1.2380972412677329</v>
      </c>
      <c r="AF177" s="35">
        <f t="shared" si="286"/>
        <v>5.7955919148876281E-2</v>
      </c>
      <c r="AG177" s="35">
        <f t="shared" si="287"/>
        <v>63.381203283828633</v>
      </c>
      <c r="AH177" s="35">
        <f t="shared" si="288"/>
        <v>27.539065327796731</v>
      </c>
      <c r="AI177" s="35">
        <f t="shared" si="289"/>
        <v>9.0797313883746256</v>
      </c>
      <c r="AJ177" s="35">
        <f t="shared" si="290"/>
        <v>40.770333030288946</v>
      </c>
      <c r="AK177" s="35">
        <f t="shared" si="291"/>
        <v>63.381203283828633</v>
      </c>
      <c r="AM177" s="1">
        <f t="shared" si="216"/>
        <v>69.710752345626588</v>
      </c>
      <c r="AN177" s="1">
        <f t="shared" si="217"/>
        <v>66.35033656649442</v>
      </c>
      <c r="AO177" s="1">
        <f t="shared" si="218"/>
        <v>45.81496093860202</v>
      </c>
      <c r="AP177" s="1">
        <f t="shared" si="219"/>
        <v>69.172835004882643</v>
      </c>
      <c r="AQ177" s="1">
        <f t="shared" si="220"/>
        <v>59.196544440455931</v>
      </c>
      <c r="AR177" s="1">
        <f t="shared" si="221"/>
        <v>44.71246491543554</v>
      </c>
      <c r="AS177" s="1">
        <f t="shared" si="272"/>
        <v>0.72</v>
      </c>
      <c r="AT177" s="1">
        <f t="shared" si="273"/>
        <v>22.666666666666668</v>
      </c>
      <c r="AU177" s="1">
        <f t="shared" si="274"/>
        <v>4.8602941176470589</v>
      </c>
    </row>
    <row r="178" spans="1:47" x14ac:dyDescent="0.3">
      <c r="A178" s="4" t="s">
        <v>561</v>
      </c>
      <c r="B178" s="1" t="s">
        <v>706</v>
      </c>
      <c r="C178" s="3" t="s">
        <v>575</v>
      </c>
      <c r="D178" s="4" t="s">
        <v>388</v>
      </c>
      <c r="F178" s="4">
        <v>63.2</v>
      </c>
      <c r="G178" s="4">
        <v>0.8</v>
      </c>
      <c r="H178" s="4">
        <v>17.7</v>
      </c>
      <c r="I178" s="4">
        <v>6</v>
      </c>
      <c r="J178" s="4">
        <v>0.1</v>
      </c>
      <c r="K178" s="4">
        <v>1.7</v>
      </c>
      <c r="L178" s="4">
        <v>0.5</v>
      </c>
      <c r="M178" s="4">
        <v>2.2000000000000002</v>
      </c>
      <c r="N178" s="4">
        <v>3.2</v>
      </c>
      <c r="O178" s="4">
        <v>0.1</v>
      </c>
      <c r="P178" s="4">
        <v>4</v>
      </c>
      <c r="Q178" s="4">
        <v>101</v>
      </c>
      <c r="R178" s="4">
        <f t="shared" si="252"/>
        <v>2.0851072792155132</v>
      </c>
      <c r="S178" s="4">
        <f t="shared" si="253"/>
        <v>0.6325225587435106</v>
      </c>
      <c r="T178" s="4">
        <f t="shared" si="254"/>
        <v>1.4816045409242156</v>
      </c>
      <c r="U178" s="17">
        <f t="shared" si="275"/>
        <v>3.7572797294758598E-2</v>
      </c>
      <c r="V178" s="17">
        <f t="shared" si="276"/>
        <v>4.2179017675489525E-2</v>
      </c>
      <c r="W178" s="17">
        <f t="shared" si="277"/>
        <v>0.17359748921145549</v>
      </c>
      <c r="X178" s="17">
        <f t="shared" si="278"/>
        <v>3.5495321071313334E-2</v>
      </c>
      <c r="Y178" s="16">
        <f t="shared" si="279"/>
        <v>3.3970276008492568E-2</v>
      </c>
      <c r="Z178" s="17">
        <f t="shared" si="280"/>
        <v>8.9158345221112701E-3</v>
      </c>
      <c r="AA178" s="16">
        <f t="shared" si="281"/>
        <v>7.0447340612891875E-4</v>
      </c>
      <c r="AB178" s="17">
        <f t="shared" si="282"/>
        <v>8.7044925002725954E-3</v>
      </c>
      <c r="AC178" s="35">
        <f t="shared" si="283"/>
        <v>8.7044925002725954E-3</v>
      </c>
      <c r="AD178" s="35">
        <f t="shared" si="284"/>
        <v>68.951486940737482</v>
      </c>
      <c r="AE178" s="35">
        <f t="shared" si="285"/>
        <v>0.91091897290948998</v>
      </c>
      <c r="AF178" s="35">
        <f t="shared" si="286"/>
        <v>4.4199813571585929E-2</v>
      </c>
      <c r="AG178" s="35">
        <f t="shared" si="287"/>
        <v>68.951486940737468</v>
      </c>
      <c r="AH178" s="35">
        <f t="shared" si="288"/>
        <v>17.55580038690518</v>
      </c>
      <c r="AI178" s="35">
        <f t="shared" si="289"/>
        <v>13.492712672357342</v>
      </c>
      <c r="AJ178" s="35">
        <f t="shared" si="290"/>
        <v>47.968456142726083</v>
      </c>
      <c r="AK178" s="35">
        <f t="shared" si="291"/>
        <v>68.951486940737468</v>
      </c>
      <c r="AM178" s="1">
        <f t="shared" si="216"/>
        <v>79.705986710213978</v>
      </c>
      <c r="AN178" s="1">
        <f t="shared" si="217"/>
        <v>75.955758874458681</v>
      </c>
      <c r="AO178" s="1">
        <f t="shared" si="218"/>
        <v>53.389317867082312</v>
      </c>
      <c r="AP178" s="1">
        <f t="shared" si="219"/>
        <v>71.420754117897772</v>
      </c>
      <c r="AQ178" s="1">
        <f t="shared" si="220"/>
        <v>63.697717382396476</v>
      </c>
      <c r="AR178" s="1">
        <f t="shared" si="221"/>
        <v>52.364203264740652</v>
      </c>
      <c r="AS178" s="1">
        <f t="shared" si="272"/>
        <v>1.4545454545454546</v>
      </c>
      <c r="AT178" s="1">
        <f t="shared" si="273"/>
        <v>22.124999999999996</v>
      </c>
      <c r="AU178" s="1">
        <f t="shared" si="274"/>
        <v>3.5706214689265541</v>
      </c>
    </row>
    <row r="179" spans="1:47" x14ac:dyDescent="0.3">
      <c r="A179" s="4" t="s">
        <v>561</v>
      </c>
      <c r="B179" s="1" t="s">
        <v>706</v>
      </c>
      <c r="C179" s="3" t="s">
        <v>575</v>
      </c>
      <c r="D179" s="4" t="s">
        <v>389</v>
      </c>
      <c r="F179" s="4">
        <v>60.7</v>
      </c>
      <c r="G179" s="4">
        <v>0.8</v>
      </c>
      <c r="H179" s="4">
        <v>18.3</v>
      </c>
      <c r="I179" s="4">
        <v>6.3</v>
      </c>
      <c r="J179" s="4">
        <v>0.2</v>
      </c>
      <c r="K179" s="4">
        <v>1.9</v>
      </c>
      <c r="L179" s="4">
        <v>0.6</v>
      </c>
      <c r="M179" s="4">
        <v>2.2999999999999998</v>
      </c>
      <c r="N179" s="4">
        <v>3.3</v>
      </c>
      <c r="O179" s="4">
        <v>0.1</v>
      </c>
      <c r="P179" s="4">
        <v>4.3</v>
      </c>
      <c r="Q179" s="4">
        <v>99.8</v>
      </c>
      <c r="R179" s="4">
        <f t="shared" si="252"/>
        <v>2.0739919369122712</v>
      </c>
      <c r="S179" s="4">
        <f t="shared" si="253"/>
        <v>0.55206858230003986</v>
      </c>
      <c r="T179" s="4">
        <f t="shared" si="254"/>
        <v>1.3437347467010947</v>
      </c>
      <c r="U179" s="17">
        <f t="shared" si="275"/>
        <v>3.9451437159496526E-2</v>
      </c>
      <c r="V179" s="17">
        <f t="shared" si="276"/>
        <v>4.7141255049076528E-2</v>
      </c>
      <c r="W179" s="17">
        <f t="shared" si="277"/>
        <v>0.17948214986269126</v>
      </c>
      <c r="X179" s="17">
        <f t="shared" si="278"/>
        <v>3.7108744756373026E-2</v>
      </c>
      <c r="Y179" s="16">
        <f t="shared" si="279"/>
        <v>3.5031847133757961E-2</v>
      </c>
      <c r="Z179" s="17">
        <f t="shared" si="280"/>
        <v>1.0699001426533523E-2</v>
      </c>
      <c r="AA179" s="16">
        <f t="shared" si="281"/>
        <v>7.0447340612891875E-4</v>
      </c>
      <c r="AB179" s="17">
        <f t="shared" si="282"/>
        <v>1.0487659404694847E-2</v>
      </c>
      <c r="AC179" s="35">
        <f t="shared" si="283"/>
        <v>1.0487659404694847E-2</v>
      </c>
      <c r="AD179" s="35">
        <f t="shared" si="284"/>
        <v>68.475783131868241</v>
      </c>
      <c r="AE179" s="35">
        <f t="shared" si="285"/>
        <v>0.94400632962585895</v>
      </c>
      <c r="AF179" s="35">
        <f t="shared" si="286"/>
        <v>4.7596404161067876E-2</v>
      </c>
      <c r="AG179" s="35">
        <f t="shared" si="287"/>
        <v>68.475783131868241</v>
      </c>
      <c r="AH179" s="35">
        <f t="shared" si="288"/>
        <v>18.158914698110159</v>
      </c>
      <c r="AI179" s="35">
        <f t="shared" si="289"/>
        <v>13.365302170021604</v>
      </c>
      <c r="AJ179" s="35">
        <f t="shared" si="290"/>
        <v>47.60319373595572</v>
      </c>
      <c r="AK179" s="35">
        <f t="shared" si="291"/>
        <v>68.475783131868241</v>
      </c>
      <c r="AM179" s="1">
        <f t="shared" si="216"/>
        <v>79.039674457285884</v>
      </c>
      <c r="AN179" s="1">
        <f t="shared" si="217"/>
        <v>75.21623518994798</v>
      </c>
      <c r="AO179" s="1">
        <f t="shared" si="218"/>
        <v>55.966628996136826</v>
      </c>
      <c r="AP179" s="1">
        <f t="shared" si="219"/>
        <v>71.329860175755826</v>
      </c>
      <c r="AQ179" s="1">
        <f t="shared" si="220"/>
        <v>62.785100329562525</v>
      </c>
      <c r="AR179" s="1">
        <f t="shared" si="221"/>
        <v>51.47133859069605</v>
      </c>
      <c r="AS179" s="1">
        <f t="shared" si="272"/>
        <v>1.4347826086956521</v>
      </c>
      <c r="AT179" s="1">
        <f t="shared" si="273"/>
        <v>22.875</v>
      </c>
      <c r="AU179" s="1">
        <f t="shared" si="274"/>
        <v>3.3169398907103824</v>
      </c>
    </row>
    <row r="180" spans="1:47" x14ac:dyDescent="0.3">
      <c r="A180" s="4" t="s">
        <v>561</v>
      </c>
      <c r="B180" s="1" t="s">
        <v>706</v>
      </c>
      <c r="C180" s="3" t="s">
        <v>575</v>
      </c>
      <c r="D180" s="4" t="s">
        <v>390</v>
      </c>
      <c r="F180" s="4">
        <v>61.6</v>
      </c>
      <c r="G180" s="4">
        <v>0.8</v>
      </c>
      <c r="H180" s="4">
        <v>18.5</v>
      </c>
      <c r="I180" s="4">
        <v>6.4</v>
      </c>
      <c r="J180" s="4">
        <v>0.1</v>
      </c>
      <c r="K180" s="4">
        <v>2</v>
      </c>
      <c r="L180" s="4">
        <v>0.5</v>
      </c>
      <c r="M180" s="4">
        <v>2.2999999999999998</v>
      </c>
      <c r="N180" s="4">
        <v>3.2</v>
      </c>
      <c r="O180" s="4">
        <v>0.1</v>
      </c>
      <c r="P180" s="4">
        <v>3.9</v>
      </c>
      <c r="Q180" s="4">
        <v>100.2</v>
      </c>
      <c r="R180" s="4">
        <f t="shared" si="252"/>
        <v>2.0848616091491752</v>
      </c>
      <c r="S180" s="4">
        <f t="shared" si="253"/>
        <v>0.47000362924573563</v>
      </c>
      <c r="T180" s="4">
        <f t="shared" si="254"/>
        <v>1.5260563034950492</v>
      </c>
      <c r="U180" s="17">
        <f t="shared" si="275"/>
        <v>4.0077650447742502E-2</v>
      </c>
      <c r="V180" s="17">
        <f t="shared" si="276"/>
        <v>4.9622373735870029E-2</v>
      </c>
      <c r="W180" s="17">
        <f t="shared" si="277"/>
        <v>0.1814437034131032</v>
      </c>
      <c r="X180" s="17">
        <f t="shared" si="278"/>
        <v>3.7108744756373026E-2</v>
      </c>
      <c r="Y180" s="16">
        <f t="shared" si="279"/>
        <v>3.3970276008492568E-2</v>
      </c>
      <c r="Z180" s="17">
        <f t="shared" si="280"/>
        <v>8.9158345221112701E-3</v>
      </c>
      <c r="AA180" s="16">
        <f t="shared" si="281"/>
        <v>7.0447340612891875E-4</v>
      </c>
      <c r="AB180" s="17">
        <f t="shared" si="282"/>
        <v>8.7044925002725954E-3</v>
      </c>
      <c r="AC180" s="35">
        <f t="shared" si="283"/>
        <v>8.7044925002725954E-3</v>
      </c>
      <c r="AD180" s="35">
        <f t="shared" si="284"/>
        <v>69.458192649424774</v>
      </c>
      <c r="AE180" s="35">
        <f t="shared" si="285"/>
        <v>0.93524810328763741</v>
      </c>
      <c r="AF180" s="35">
        <f t="shared" si="286"/>
        <v>4.5813237256645621E-2</v>
      </c>
      <c r="AG180" s="35">
        <f t="shared" si="287"/>
        <v>69.458192649424774</v>
      </c>
      <c r="AH180" s="35">
        <f t="shared" si="288"/>
        <v>17.537696813986528</v>
      </c>
      <c r="AI180" s="35">
        <f t="shared" si="289"/>
        <v>13.004110536588694</v>
      </c>
      <c r="AJ180" s="35">
        <f t="shared" si="290"/>
        <v>47.733206861301085</v>
      </c>
      <c r="AK180" s="35">
        <f t="shared" si="291"/>
        <v>69.458192649424774</v>
      </c>
      <c r="AM180" s="1">
        <f t="shared" si="216"/>
        <v>79.840775326100299</v>
      </c>
      <c r="AN180" s="1">
        <f t="shared" si="217"/>
        <v>76.297776498479394</v>
      </c>
      <c r="AO180" s="1">
        <f t="shared" si="218"/>
        <v>55.138313820809493</v>
      </c>
      <c r="AP180" s="1">
        <f t="shared" si="219"/>
        <v>71.85242595641742</v>
      </c>
      <c r="AQ180" s="1">
        <f t="shared" si="220"/>
        <v>63.124581983662488</v>
      </c>
      <c r="AR180" s="1">
        <f t="shared" si="221"/>
        <v>51.704080585904237</v>
      </c>
      <c r="AS180" s="1">
        <f t="shared" si="272"/>
        <v>1.3913043478260871</v>
      </c>
      <c r="AT180" s="1">
        <f t="shared" si="273"/>
        <v>23.125</v>
      </c>
      <c r="AU180" s="1">
        <f t="shared" si="274"/>
        <v>3.3297297297297299</v>
      </c>
    </row>
    <row r="181" spans="1:47" x14ac:dyDescent="0.3">
      <c r="A181" s="4" t="s">
        <v>561</v>
      </c>
      <c r="B181" s="1" t="s">
        <v>706</v>
      </c>
      <c r="C181" s="3" t="s">
        <v>575</v>
      </c>
      <c r="D181" s="4" t="s">
        <v>391</v>
      </c>
      <c r="F181" s="4">
        <v>60.7</v>
      </c>
      <c r="G181" s="4">
        <v>0.7</v>
      </c>
      <c r="H181" s="4">
        <v>18.3</v>
      </c>
      <c r="I181" s="4">
        <v>6.6</v>
      </c>
      <c r="J181" s="4">
        <v>0.1</v>
      </c>
      <c r="K181" s="4">
        <v>2</v>
      </c>
      <c r="L181" s="4">
        <v>0.5</v>
      </c>
      <c r="M181" s="4">
        <v>2.2999999999999998</v>
      </c>
      <c r="N181" s="4">
        <v>3.2</v>
      </c>
      <c r="O181" s="4">
        <v>0.1</v>
      </c>
      <c r="P181" s="4">
        <v>4</v>
      </c>
      <c r="Q181" s="4">
        <v>99.4</v>
      </c>
      <c r="R181" s="4">
        <f t="shared" si="252"/>
        <v>2.0739919369122712</v>
      </c>
      <c r="S181" s="4">
        <f t="shared" si="253"/>
        <v>0.47000362924573563</v>
      </c>
      <c r="T181" s="4">
        <f t="shared" si="254"/>
        <v>1.5260563034950492</v>
      </c>
      <c r="U181" s="17">
        <f t="shared" si="275"/>
        <v>4.1330077024234455E-2</v>
      </c>
      <c r="V181" s="17">
        <f t="shared" si="276"/>
        <v>4.9622373735870029E-2</v>
      </c>
      <c r="W181" s="17">
        <f t="shared" si="277"/>
        <v>0.17948214986269126</v>
      </c>
      <c r="X181" s="17">
        <f t="shared" si="278"/>
        <v>3.7108744756373026E-2</v>
      </c>
      <c r="Y181" s="16">
        <f t="shared" si="279"/>
        <v>3.3970276008492568E-2</v>
      </c>
      <c r="Z181" s="17">
        <f t="shared" si="280"/>
        <v>8.9158345221112701E-3</v>
      </c>
      <c r="AA181" s="16">
        <f t="shared" si="281"/>
        <v>7.0447340612891875E-4</v>
      </c>
      <c r="AB181" s="17">
        <f t="shared" si="282"/>
        <v>8.7044925002725954E-3</v>
      </c>
      <c r="AC181" s="35">
        <f t="shared" si="283"/>
        <v>8.7044925002725954E-3</v>
      </c>
      <c r="AD181" s="35">
        <f t="shared" si="284"/>
        <v>69.227119278883691</v>
      </c>
      <c r="AE181" s="35">
        <f t="shared" si="285"/>
        <v>0.95244739478472207</v>
      </c>
      <c r="AF181" s="35">
        <f t="shared" si="286"/>
        <v>4.5813237256645621E-2</v>
      </c>
      <c r="AG181" s="35">
        <f t="shared" si="287"/>
        <v>69.227119278883691</v>
      </c>
      <c r="AH181" s="35">
        <f t="shared" si="288"/>
        <v>17.670383614994041</v>
      </c>
      <c r="AI181" s="35">
        <f t="shared" si="289"/>
        <v>13.102497106122271</v>
      </c>
      <c r="AJ181" s="35">
        <f t="shared" si="290"/>
        <v>47.716056745564117</v>
      </c>
      <c r="AK181" s="35">
        <f t="shared" si="291"/>
        <v>69.227119278883691</v>
      </c>
      <c r="AM181" s="1">
        <f t="shared" si="216"/>
        <v>79.665257312889963</v>
      </c>
      <c r="AN181" s="1">
        <f t="shared" si="217"/>
        <v>76.054770337959624</v>
      </c>
      <c r="AO181" s="1">
        <f t="shared" si="218"/>
        <v>55.138313820809493</v>
      </c>
      <c r="AP181" s="1">
        <f t="shared" si="219"/>
        <v>71.632068693309222</v>
      </c>
      <c r="AQ181" s="1">
        <f t="shared" si="220"/>
        <v>63.049916075324205</v>
      </c>
      <c r="AR181" s="1">
        <f t="shared" si="221"/>
        <v>51.24867696595603</v>
      </c>
      <c r="AS181" s="1">
        <f t="shared" si="272"/>
        <v>1.3913043478260871</v>
      </c>
      <c r="AT181" s="1">
        <f t="shared" si="273"/>
        <v>26.142857142857146</v>
      </c>
      <c r="AU181" s="1">
        <f t="shared" si="274"/>
        <v>3.3169398907103824</v>
      </c>
    </row>
    <row r="182" spans="1:47" x14ac:dyDescent="0.3">
      <c r="A182" s="4" t="s">
        <v>561</v>
      </c>
      <c r="B182" s="1" t="s">
        <v>706</v>
      </c>
      <c r="C182" s="3" t="s">
        <v>575</v>
      </c>
      <c r="D182" s="4" t="s">
        <v>392</v>
      </c>
      <c r="F182" s="4">
        <v>61.5</v>
      </c>
      <c r="G182" s="4">
        <v>0.8</v>
      </c>
      <c r="H182" s="4">
        <v>18</v>
      </c>
      <c r="I182" s="4">
        <v>6.9</v>
      </c>
      <c r="J182" s="4">
        <v>0.1</v>
      </c>
      <c r="K182" s="4">
        <v>2</v>
      </c>
      <c r="L182" s="4">
        <v>0.5</v>
      </c>
      <c r="M182" s="4">
        <v>2.4</v>
      </c>
      <c r="N182" s="4">
        <v>3.2</v>
      </c>
      <c r="O182" s="4">
        <v>0.1</v>
      </c>
      <c r="P182" s="4">
        <v>3.9</v>
      </c>
      <c r="Q182" s="4">
        <v>101.3</v>
      </c>
      <c r="R182" s="4">
        <f t="shared" si="252"/>
        <v>2.0149030205422647</v>
      </c>
      <c r="S182" s="4">
        <f t="shared" si="253"/>
        <v>0.47000362924573563</v>
      </c>
      <c r="T182" s="4">
        <f t="shared" si="254"/>
        <v>1.5686159179138452</v>
      </c>
      <c r="U182" s="17">
        <f t="shared" si="275"/>
        <v>4.320871688897239E-2</v>
      </c>
      <c r="V182" s="17">
        <f t="shared" si="276"/>
        <v>4.9622373735870029E-2</v>
      </c>
      <c r="W182" s="17">
        <f t="shared" si="277"/>
        <v>0.17653981953707337</v>
      </c>
      <c r="X182" s="17">
        <f t="shared" si="278"/>
        <v>3.8722168441432718E-2</v>
      </c>
      <c r="Y182" s="16">
        <f t="shared" si="279"/>
        <v>3.3970276008492568E-2</v>
      </c>
      <c r="Z182" s="17">
        <f t="shared" si="280"/>
        <v>8.9158345221112701E-3</v>
      </c>
      <c r="AA182" s="16">
        <f t="shared" si="281"/>
        <v>7.0447340612891875E-4</v>
      </c>
      <c r="AB182" s="17">
        <f t="shared" si="282"/>
        <v>8.7044925002725954E-3</v>
      </c>
      <c r="AC182" s="35">
        <f t="shared" si="283"/>
        <v>8.7044925002725954E-3</v>
      </c>
      <c r="AD182" s="35">
        <f t="shared" si="284"/>
        <v>68.443064083340644</v>
      </c>
      <c r="AE182" s="35">
        <f t="shared" si="285"/>
        <v>0.98810211800543213</v>
      </c>
      <c r="AF182" s="35">
        <f t="shared" si="286"/>
        <v>4.7426660941705313E-2</v>
      </c>
      <c r="AG182" s="35">
        <f t="shared" si="287"/>
        <v>68.443064083340644</v>
      </c>
      <c r="AH182" s="35">
        <f t="shared" si="288"/>
        <v>18.386933908756713</v>
      </c>
      <c r="AI182" s="35">
        <f t="shared" si="289"/>
        <v>13.170002007902641</v>
      </c>
      <c r="AJ182" s="35">
        <f t="shared" si="290"/>
        <v>47.391534049572961</v>
      </c>
      <c r="AK182" s="35">
        <f t="shared" si="291"/>
        <v>68.443064083340644</v>
      </c>
      <c r="AM182" s="1">
        <f t="shared" ref="AM182:AM245" si="292">W182/(W182+AC182+X182)*100</f>
        <v>78.824214748421198</v>
      </c>
      <c r="AN182" s="1">
        <f t="shared" ref="AN182:AN245" si="293">(W182-Y182)/(W182-Y182+AC182+X182)*100</f>
        <v>75.038100853681797</v>
      </c>
      <c r="AO182" s="1">
        <f t="shared" ref="AO182:AO245" si="294">(AC182/0.7+2*X182/0.35+2*Y182/0.25+V182/0.9)*100</f>
        <v>56.060270212272165</v>
      </c>
      <c r="AP182" s="1">
        <f t="shared" ref="AP182:AP245" si="295">W182/(W182+Y182+X182)*100</f>
        <v>70.833453387191753</v>
      </c>
      <c r="AQ182" s="1">
        <f t="shared" ref="AQ182:AQ245" si="296">(W182+U182)/(U182+W182+V182+X182+Y182+AC182)*100</f>
        <v>62.647856191850138</v>
      </c>
      <c r="AR182" s="1">
        <f t="shared" ref="AR182:AR245" si="297">(W182)/(U182+W182+V182+X182+Y182+AC182)*100</f>
        <v>50.32953304886211</v>
      </c>
      <c r="AS182" s="1">
        <f t="shared" ref="AS182:AS245" si="298">N182/M182</f>
        <v>1.3333333333333335</v>
      </c>
      <c r="AT182" s="1">
        <f t="shared" ref="AT182:AT245" si="299">H182/G182</f>
        <v>22.5</v>
      </c>
      <c r="AU182" s="1">
        <f t="shared" ref="AU182:AU245" si="300">F182/H182</f>
        <v>3.4166666666666665</v>
      </c>
    </row>
    <row r="183" spans="1:47" x14ac:dyDescent="0.3">
      <c r="A183" s="4" t="s">
        <v>561</v>
      </c>
      <c r="B183" s="1" t="s">
        <v>706</v>
      </c>
      <c r="C183" s="3" t="s">
        <v>575</v>
      </c>
      <c r="D183" s="4" t="s">
        <v>393</v>
      </c>
      <c r="F183" s="4">
        <v>60.9</v>
      </c>
      <c r="G183" s="4">
        <v>0.7</v>
      </c>
      <c r="H183" s="4">
        <v>18.399999999999999</v>
      </c>
      <c r="I183" s="4">
        <v>7.5</v>
      </c>
      <c r="J183" s="4">
        <v>0.1</v>
      </c>
      <c r="K183" s="4">
        <v>2.4</v>
      </c>
      <c r="L183" s="4">
        <v>0.5</v>
      </c>
      <c r="M183" s="4">
        <v>2.2000000000000002</v>
      </c>
      <c r="N183" s="4">
        <v>3</v>
      </c>
      <c r="O183" s="4">
        <v>0.1</v>
      </c>
      <c r="P183" s="4">
        <v>3.8</v>
      </c>
      <c r="Q183" s="4">
        <v>99.9</v>
      </c>
      <c r="R183" s="4">
        <f t="shared" si="252"/>
        <v>2.1238933042506694</v>
      </c>
      <c r="S183" s="4">
        <f t="shared" si="253"/>
        <v>0.22314355131420976</v>
      </c>
      <c r="T183" s="4">
        <f t="shared" si="254"/>
        <v>1.4816045409242156</v>
      </c>
      <c r="U183" s="17">
        <f t="shared" si="275"/>
        <v>4.6965996618448247E-2</v>
      </c>
      <c r="V183" s="17">
        <f t="shared" si="276"/>
        <v>5.9546848483044028E-2</v>
      </c>
      <c r="W183" s="17">
        <f t="shared" si="277"/>
        <v>0.1804629266378972</v>
      </c>
      <c r="X183" s="17">
        <f t="shared" si="278"/>
        <v>3.5495321071313334E-2</v>
      </c>
      <c r="Y183" s="16">
        <f t="shared" si="279"/>
        <v>3.1847133757961783E-2</v>
      </c>
      <c r="Z183" s="17">
        <f t="shared" si="280"/>
        <v>8.9158345221112701E-3</v>
      </c>
      <c r="AA183" s="16">
        <f t="shared" si="281"/>
        <v>7.0447340612891875E-4</v>
      </c>
      <c r="AB183" s="17">
        <f t="shared" si="282"/>
        <v>8.7044925002725954E-3</v>
      </c>
      <c r="AC183" s="35">
        <f t="shared" si="283"/>
        <v>8.7044925002725954E-3</v>
      </c>
      <c r="AD183" s="35">
        <f t="shared" si="284"/>
        <v>70.353208571144805</v>
      </c>
      <c r="AE183" s="35">
        <f t="shared" si="285"/>
        <v>1.0127904820008431</v>
      </c>
      <c r="AF183" s="35">
        <f t="shared" si="286"/>
        <v>4.4199813571585929E-2</v>
      </c>
      <c r="AG183" s="35">
        <f t="shared" si="287"/>
        <v>70.353208571144805</v>
      </c>
      <c r="AH183" s="35">
        <f t="shared" si="288"/>
        <v>17.231232812969832</v>
      </c>
      <c r="AI183" s="35">
        <f t="shared" si="289"/>
        <v>12.415558615885359</v>
      </c>
      <c r="AJ183" s="35">
        <f t="shared" si="290"/>
        <v>47.592162901457762</v>
      </c>
      <c r="AK183" s="35">
        <f t="shared" si="291"/>
        <v>70.353208571144805</v>
      </c>
      <c r="AM183" s="1">
        <f t="shared" si="292"/>
        <v>80.326148639346002</v>
      </c>
      <c r="AN183" s="1">
        <f t="shared" si="293"/>
        <v>77.07664105358667</v>
      </c>
      <c r="AO183" s="1">
        <f t="shared" si="294"/>
        <v>53.620563045274849</v>
      </c>
      <c r="AP183" s="1">
        <f t="shared" si="295"/>
        <v>72.824458278281483</v>
      </c>
      <c r="AQ183" s="1">
        <f t="shared" si="296"/>
        <v>62.64867494785009</v>
      </c>
      <c r="AR183" s="1">
        <f t="shared" si="297"/>
        <v>49.711193586103825</v>
      </c>
      <c r="AS183" s="1">
        <f t="shared" si="298"/>
        <v>1.3636363636363635</v>
      </c>
      <c r="AT183" s="1">
        <f t="shared" si="299"/>
        <v>26.285714285714285</v>
      </c>
      <c r="AU183" s="1">
        <f t="shared" si="300"/>
        <v>3.3097826086956523</v>
      </c>
    </row>
    <row r="184" spans="1:47" x14ac:dyDescent="0.3">
      <c r="A184" s="4" t="s">
        <v>561</v>
      </c>
      <c r="B184" s="1" t="s">
        <v>706</v>
      </c>
      <c r="C184" s="3" t="s">
        <v>575</v>
      </c>
      <c r="D184" s="4" t="s">
        <v>394</v>
      </c>
      <c r="F184" s="4">
        <v>64.2</v>
      </c>
      <c r="G184" s="4">
        <v>0.7</v>
      </c>
      <c r="H184" s="4">
        <v>17.899999999999999</v>
      </c>
      <c r="I184" s="4">
        <v>5.6</v>
      </c>
      <c r="J184" s="4">
        <v>0.1</v>
      </c>
      <c r="K184" s="4">
        <v>1.8</v>
      </c>
      <c r="L184" s="4">
        <v>0.2</v>
      </c>
      <c r="M184" s="4">
        <v>2.4</v>
      </c>
      <c r="N184" s="4">
        <v>3.1</v>
      </c>
      <c r="O184" s="4">
        <v>0.1</v>
      </c>
      <c r="P184" s="4">
        <v>3.2</v>
      </c>
      <c r="Q184" s="4">
        <v>99.7</v>
      </c>
      <c r="R184" s="4">
        <f t="shared" ref="R184:R247" si="301">LN(H184/M184)</f>
        <v>2.0093319754928092</v>
      </c>
      <c r="S184" s="4">
        <f t="shared" ref="S184:S247" si="302">LN(N184/K184)</f>
        <v>0.54361544658898164</v>
      </c>
      <c r="T184" s="4">
        <f t="shared" ref="T184:T247" si="303">LN(M184/L184)</f>
        <v>2.4849066497880004</v>
      </c>
      <c r="U184" s="17">
        <f t="shared" si="275"/>
        <v>3.5067944141774686E-2</v>
      </c>
      <c r="V184" s="17">
        <f t="shared" si="276"/>
        <v>4.4660136362283026E-2</v>
      </c>
      <c r="W184" s="17">
        <f t="shared" si="277"/>
        <v>0.1755590427618674</v>
      </c>
      <c r="X184" s="17">
        <f t="shared" si="278"/>
        <v>3.8722168441432718E-2</v>
      </c>
      <c r="Y184" s="16">
        <f t="shared" si="279"/>
        <v>3.2908704883227176E-2</v>
      </c>
      <c r="Z184" s="17">
        <f t="shared" si="280"/>
        <v>3.566333808844508E-3</v>
      </c>
      <c r="AA184" s="16">
        <f t="shared" si="281"/>
        <v>7.0447340612891875E-4</v>
      </c>
      <c r="AB184" s="17">
        <f t="shared" si="282"/>
        <v>3.3549917870058323E-3</v>
      </c>
      <c r="AC184" s="35">
        <f t="shared" si="283"/>
        <v>3.3549917870058323E-3</v>
      </c>
      <c r="AD184" s="35">
        <f t="shared" si="284"/>
        <v>70.070888389591175</v>
      </c>
      <c r="AE184" s="35">
        <f t="shared" si="285"/>
        <v>0.88246828645395714</v>
      </c>
      <c r="AF184" s="35">
        <f t="shared" si="286"/>
        <v>4.2077160228438548E-2</v>
      </c>
      <c r="AG184" s="35">
        <f t="shared" si="287"/>
        <v>70.070888389591175</v>
      </c>
      <c r="AH184" s="35">
        <f t="shared" si="288"/>
        <v>16.794258795983083</v>
      </c>
      <c r="AI184" s="35">
        <f t="shared" si="289"/>
        <v>13.134852814425754</v>
      </c>
      <c r="AJ184" s="35">
        <f t="shared" si="290"/>
        <v>48.170297009221336</v>
      </c>
      <c r="AK184" s="35">
        <f t="shared" si="291"/>
        <v>70.070888389591175</v>
      </c>
      <c r="AM184" s="1">
        <f t="shared" si="292"/>
        <v>80.666286375933154</v>
      </c>
      <c r="AN184" s="1">
        <f t="shared" si="293"/>
        <v>77.222037509516767</v>
      </c>
      <c r="AO184" s="1">
        <f t="shared" si="294"/>
        <v>53.895439216273985</v>
      </c>
      <c r="AP184" s="1">
        <f t="shared" si="295"/>
        <v>71.021927407594589</v>
      </c>
      <c r="AQ184" s="1">
        <f t="shared" si="296"/>
        <v>63.773603750736896</v>
      </c>
      <c r="AR184" s="1">
        <f t="shared" si="297"/>
        <v>53.155737508014489</v>
      </c>
      <c r="AS184" s="1">
        <f t="shared" si="298"/>
        <v>1.2916666666666667</v>
      </c>
      <c r="AT184" s="1">
        <f t="shared" si="299"/>
        <v>25.571428571428569</v>
      </c>
      <c r="AU184" s="1">
        <f t="shared" si="300"/>
        <v>3.58659217877095</v>
      </c>
    </row>
    <row r="185" spans="1:47" x14ac:dyDescent="0.3">
      <c r="A185" s="4" t="s">
        <v>561</v>
      </c>
      <c r="B185" s="1" t="s">
        <v>706</v>
      </c>
      <c r="C185" s="3" t="s">
        <v>575</v>
      </c>
      <c r="D185" s="4" t="s">
        <v>395</v>
      </c>
      <c r="F185" s="4">
        <v>62</v>
      </c>
      <c r="G185" s="4">
        <v>0.7</v>
      </c>
      <c r="H185" s="4">
        <v>17.899999999999999</v>
      </c>
      <c r="I185" s="4">
        <v>6.2</v>
      </c>
      <c r="J185" s="4">
        <v>0.1</v>
      </c>
      <c r="K185" s="4">
        <v>1.8</v>
      </c>
      <c r="L185" s="4">
        <v>0.2</v>
      </c>
      <c r="M185" s="4">
        <v>2.2999999999999998</v>
      </c>
      <c r="N185" s="4">
        <v>2.9</v>
      </c>
      <c r="O185" s="4">
        <v>0.1</v>
      </c>
      <c r="P185" s="4">
        <v>3.7</v>
      </c>
      <c r="Q185" s="4">
        <v>99.2</v>
      </c>
      <c r="R185" s="4">
        <f t="shared" si="301"/>
        <v>2.0518915899116053</v>
      </c>
      <c r="S185" s="4">
        <f t="shared" si="302"/>
        <v>0.47692407209030924</v>
      </c>
      <c r="T185" s="4">
        <f t="shared" si="303"/>
        <v>2.4423470353692043</v>
      </c>
      <c r="U185" s="17">
        <f t="shared" si="275"/>
        <v>3.882522387125055E-2</v>
      </c>
      <c r="V185" s="17">
        <f t="shared" si="276"/>
        <v>4.4660136362283026E-2</v>
      </c>
      <c r="W185" s="17">
        <f t="shared" si="277"/>
        <v>0.1755590427618674</v>
      </c>
      <c r="X185" s="17">
        <f t="shared" si="278"/>
        <v>3.7108744756373026E-2</v>
      </c>
      <c r="Y185" s="16">
        <f t="shared" si="279"/>
        <v>3.0785562632696387E-2</v>
      </c>
      <c r="Z185" s="17">
        <f t="shared" si="280"/>
        <v>3.566333808844508E-3</v>
      </c>
      <c r="AA185" s="16">
        <f t="shared" si="281"/>
        <v>7.0447340612891875E-4</v>
      </c>
      <c r="AB185" s="17">
        <f t="shared" si="282"/>
        <v>3.3549917870058323E-3</v>
      </c>
      <c r="AC185" s="35">
        <f t="shared" si="283"/>
        <v>3.3549917870058323E-3</v>
      </c>
      <c r="AD185" s="35">
        <f t="shared" si="284"/>
        <v>71.131729739511755</v>
      </c>
      <c r="AE185" s="35">
        <f t="shared" si="285"/>
        <v>0.88258627407544055</v>
      </c>
      <c r="AF185" s="35">
        <f t="shared" si="286"/>
        <v>4.0463736543378856E-2</v>
      </c>
      <c r="AG185" s="35">
        <f t="shared" si="287"/>
        <v>71.131729739511755</v>
      </c>
      <c r="AH185" s="35">
        <f t="shared" si="288"/>
        <v>16.394801012663109</v>
      </c>
      <c r="AI185" s="35">
        <f t="shared" si="289"/>
        <v>12.473469247825136</v>
      </c>
      <c r="AJ185" s="35">
        <f t="shared" si="290"/>
        <v>48.039334117581014</v>
      </c>
      <c r="AK185" s="35">
        <f t="shared" si="291"/>
        <v>71.131729739511755</v>
      </c>
      <c r="AM185" s="1">
        <f t="shared" si="292"/>
        <v>81.268764028721961</v>
      </c>
      <c r="AN185" s="1">
        <f t="shared" si="293"/>
        <v>78.155719854661839</v>
      </c>
      <c r="AO185" s="1">
        <f t="shared" si="294"/>
        <v>51.274969024386671</v>
      </c>
      <c r="AP185" s="1">
        <f t="shared" si="295"/>
        <v>72.111984761361413</v>
      </c>
      <c r="AQ185" s="1">
        <f t="shared" si="296"/>
        <v>64.907161481939966</v>
      </c>
      <c r="AR185" s="1">
        <f t="shared" si="297"/>
        <v>53.152403938578175</v>
      </c>
      <c r="AS185" s="1">
        <f t="shared" si="298"/>
        <v>1.2608695652173914</v>
      </c>
      <c r="AT185" s="1">
        <f t="shared" si="299"/>
        <v>25.571428571428569</v>
      </c>
      <c r="AU185" s="1">
        <f t="shared" si="300"/>
        <v>3.4636871508379889</v>
      </c>
    </row>
    <row r="186" spans="1:47" x14ac:dyDescent="0.3">
      <c r="A186" s="4" t="s">
        <v>561</v>
      </c>
      <c r="B186" s="1" t="s">
        <v>706</v>
      </c>
      <c r="C186" s="3" t="s">
        <v>575</v>
      </c>
      <c r="D186" s="4" t="s">
        <v>396</v>
      </c>
      <c r="F186" s="4">
        <v>64.900000000000006</v>
      </c>
      <c r="G186" s="4">
        <v>0.7</v>
      </c>
      <c r="H186" s="4">
        <v>17.100000000000001</v>
      </c>
      <c r="I186" s="4">
        <v>4.9000000000000004</v>
      </c>
      <c r="J186" s="4">
        <v>0.2</v>
      </c>
      <c r="K186" s="4">
        <v>1.7</v>
      </c>
      <c r="L186" s="4">
        <v>0.7</v>
      </c>
      <c r="M186" s="4">
        <v>2.2999999999999998</v>
      </c>
      <c r="N186" s="4">
        <v>3.1</v>
      </c>
      <c r="O186" s="4">
        <v>0.1</v>
      </c>
      <c r="P186" s="4">
        <v>4</v>
      </c>
      <c r="Q186" s="4">
        <v>99.9</v>
      </c>
      <c r="R186" s="4">
        <f t="shared" si="301"/>
        <v>2.0061693405735102</v>
      </c>
      <c r="S186" s="4">
        <f t="shared" si="302"/>
        <v>0.60077386042893022</v>
      </c>
      <c r="T186" s="4">
        <f t="shared" si="303"/>
        <v>1.1895840668738364</v>
      </c>
      <c r="U186" s="17">
        <f t="shared" si="275"/>
        <v>3.0684451124052856E-2</v>
      </c>
      <c r="V186" s="17">
        <f t="shared" si="276"/>
        <v>4.2179017675489525E-2</v>
      </c>
      <c r="W186" s="17">
        <f t="shared" si="277"/>
        <v>0.16771282856021971</v>
      </c>
      <c r="X186" s="17">
        <f t="shared" si="278"/>
        <v>3.7108744756373026E-2</v>
      </c>
      <c r="Y186" s="16">
        <f t="shared" si="279"/>
        <v>3.2908704883227176E-2</v>
      </c>
      <c r="Z186" s="17">
        <f t="shared" si="280"/>
        <v>1.2482168330955777E-2</v>
      </c>
      <c r="AA186" s="16">
        <f t="shared" si="281"/>
        <v>7.0447340612891875E-4</v>
      </c>
      <c r="AB186" s="17">
        <f t="shared" si="282"/>
        <v>1.2270826309117102E-2</v>
      </c>
      <c r="AC186" s="35">
        <f t="shared" si="283"/>
        <v>1.2270826309117102E-2</v>
      </c>
      <c r="AD186" s="35">
        <f t="shared" si="284"/>
        <v>67.084835040888507</v>
      </c>
      <c r="AE186" s="35">
        <f t="shared" si="285"/>
        <v>0.92636376181749869</v>
      </c>
      <c r="AF186" s="35">
        <f t="shared" si="286"/>
        <v>4.9379571065490124E-2</v>
      </c>
      <c r="AG186" s="35">
        <f t="shared" si="287"/>
        <v>67.084835040888535</v>
      </c>
      <c r="AH186" s="35">
        <f t="shared" si="288"/>
        <v>19.751741162297513</v>
      </c>
      <c r="AI186" s="35">
        <f t="shared" si="289"/>
        <v>13.163423796813973</v>
      </c>
      <c r="AJ186" s="35">
        <f t="shared" si="290"/>
        <v>46.705841317258233</v>
      </c>
      <c r="AK186" s="35">
        <f t="shared" si="291"/>
        <v>67.084835040888535</v>
      </c>
      <c r="AM186" s="1">
        <f t="shared" si="292"/>
        <v>77.254122599121061</v>
      </c>
      <c r="AN186" s="1">
        <f t="shared" si="293"/>
        <v>73.190042074826209</v>
      </c>
      <c r="AO186" s="1">
        <f t="shared" si="294"/>
        <v>53.971493616739032</v>
      </c>
      <c r="AP186" s="1">
        <f t="shared" si="295"/>
        <v>70.547525468864222</v>
      </c>
      <c r="AQ186" s="1">
        <f t="shared" si="296"/>
        <v>61.449070627738045</v>
      </c>
      <c r="AR186" s="1">
        <f t="shared" si="297"/>
        <v>51.945255820922561</v>
      </c>
      <c r="AS186" s="1">
        <f t="shared" si="298"/>
        <v>1.347826086956522</v>
      </c>
      <c r="AT186" s="1">
        <f t="shared" si="299"/>
        <v>24.428571428571431</v>
      </c>
      <c r="AU186" s="1">
        <f t="shared" si="300"/>
        <v>3.7953216374269005</v>
      </c>
    </row>
    <row r="187" spans="1:47" x14ac:dyDescent="0.3">
      <c r="A187" s="4" t="s">
        <v>561</v>
      </c>
      <c r="B187" s="1" t="s">
        <v>706</v>
      </c>
      <c r="C187" s="3" t="s">
        <v>575</v>
      </c>
      <c r="D187" s="4" t="s">
        <v>397</v>
      </c>
      <c r="F187" s="4">
        <v>62.1</v>
      </c>
      <c r="G187" s="4">
        <v>0.7</v>
      </c>
      <c r="H187" s="4">
        <v>18.3</v>
      </c>
      <c r="I187" s="4">
        <v>5.9</v>
      </c>
      <c r="J187" s="4">
        <v>0.1</v>
      </c>
      <c r="K187" s="4">
        <v>2</v>
      </c>
      <c r="L187" s="4">
        <v>0.5</v>
      </c>
      <c r="M187" s="4">
        <v>2.4</v>
      </c>
      <c r="N187" s="4">
        <v>3.2</v>
      </c>
      <c r="O187" s="4">
        <v>0.1</v>
      </c>
      <c r="P187" s="4">
        <v>4</v>
      </c>
      <c r="Q187" s="4">
        <v>99.8</v>
      </c>
      <c r="R187" s="4">
        <f t="shared" si="301"/>
        <v>2.0314323224934756</v>
      </c>
      <c r="S187" s="4">
        <f t="shared" si="302"/>
        <v>0.47000362924573563</v>
      </c>
      <c r="T187" s="4">
        <f t="shared" si="303"/>
        <v>1.5686159179138452</v>
      </c>
      <c r="U187" s="17">
        <f t="shared" si="275"/>
        <v>3.6946584006512621E-2</v>
      </c>
      <c r="V187" s="17">
        <f t="shared" si="276"/>
        <v>4.9622373735870029E-2</v>
      </c>
      <c r="W187" s="17">
        <f t="shared" si="277"/>
        <v>0.17948214986269126</v>
      </c>
      <c r="X187" s="17">
        <f t="shared" si="278"/>
        <v>3.8722168441432718E-2</v>
      </c>
      <c r="Y187" s="16">
        <f t="shared" si="279"/>
        <v>3.3970276008492568E-2</v>
      </c>
      <c r="Z187" s="17">
        <f t="shared" si="280"/>
        <v>8.9158345221112701E-3</v>
      </c>
      <c r="AA187" s="16">
        <f t="shared" si="281"/>
        <v>7.0447340612891875E-4</v>
      </c>
      <c r="AB187" s="17">
        <f t="shared" si="282"/>
        <v>8.7044925002725954E-3</v>
      </c>
      <c r="AC187" s="35">
        <f t="shared" si="283"/>
        <v>8.7044925002725954E-3</v>
      </c>
      <c r="AD187" s="35">
        <f t="shared" si="284"/>
        <v>68.798979655821029</v>
      </c>
      <c r="AE187" s="35">
        <f t="shared" si="285"/>
        <v>0.9370137188744363</v>
      </c>
      <c r="AF187" s="35">
        <f t="shared" si="286"/>
        <v>4.7426660941705313E-2</v>
      </c>
      <c r="AG187" s="35">
        <f t="shared" si="287"/>
        <v>68.798979655821029</v>
      </c>
      <c r="AH187" s="35">
        <f t="shared" si="288"/>
        <v>18.179556483851556</v>
      </c>
      <c r="AI187" s="35">
        <f t="shared" si="289"/>
        <v>13.021463860327426</v>
      </c>
      <c r="AJ187" s="35">
        <f t="shared" si="290"/>
        <v>47.420953688237937</v>
      </c>
      <c r="AK187" s="35">
        <f t="shared" si="291"/>
        <v>68.798979655821029</v>
      </c>
      <c r="AM187" s="1">
        <f t="shared" si="292"/>
        <v>79.098801508157933</v>
      </c>
      <c r="AN187" s="1">
        <f t="shared" si="293"/>
        <v>75.418772101760496</v>
      </c>
      <c r="AO187" s="1">
        <f t="shared" si="294"/>
        <v>56.060270212272165</v>
      </c>
      <c r="AP187" s="1">
        <f t="shared" si="295"/>
        <v>71.173763698094945</v>
      </c>
      <c r="AQ187" s="1">
        <f t="shared" si="296"/>
        <v>62.290963285238618</v>
      </c>
      <c r="AR187" s="1">
        <f t="shared" si="297"/>
        <v>51.65726291320064</v>
      </c>
      <c r="AS187" s="1">
        <f t="shared" si="298"/>
        <v>1.3333333333333335</v>
      </c>
      <c r="AT187" s="1">
        <f t="shared" si="299"/>
        <v>26.142857142857146</v>
      </c>
      <c r="AU187" s="1">
        <f t="shared" si="300"/>
        <v>3.3934426229508197</v>
      </c>
    </row>
    <row r="188" spans="1:47" x14ac:dyDescent="0.3">
      <c r="A188" s="4" t="s">
        <v>561</v>
      </c>
      <c r="B188" s="1" t="s">
        <v>706</v>
      </c>
      <c r="C188" s="3" t="s">
        <v>575</v>
      </c>
      <c r="D188" s="4" t="s">
        <v>398</v>
      </c>
      <c r="F188" s="4">
        <v>61.3</v>
      </c>
      <c r="G188" s="4">
        <v>0.7</v>
      </c>
      <c r="H188" s="4">
        <v>18.2</v>
      </c>
      <c r="I188" s="4">
        <v>6.1</v>
      </c>
      <c r="J188" s="4">
        <v>0.2</v>
      </c>
      <c r="K188" s="4">
        <v>2.1</v>
      </c>
      <c r="L188" s="4">
        <v>0.8</v>
      </c>
      <c r="M188" s="4">
        <v>2.2999999999999998</v>
      </c>
      <c r="N188" s="4">
        <v>3.2</v>
      </c>
      <c r="O188" s="4">
        <v>0.1</v>
      </c>
      <c r="P188" s="4">
        <v>4.4000000000000004</v>
      </c>
      <c r="Q188" s="4">
        <v>99.9</v>
      </c>
      <c r="R188" s="4">
        <f t="shared" si="301"/>
        <v>2.0685124711476459</v>
      </c>
      <c r="S188" s="4">
        <f t="shared" si="302"/>
        <v>0.42121346507630347</v>
      </c>
      <c r="T188" s="4">
        <f t="shared" si="303"/>
        <v>1.0560526742493137</v>
      </c>
      <c r="U188" s="17">
        <f t="shared" si="275"/>
        <v>3.8199010583004567E-2</v>
      </c>
      <c r="V188" s="17">
        <f t="shared" si="276"/>
        <v>5.210349242266353E-2</v>
      </c>
      <c r="W188" s="17">
        <f t="shared" si="277"/>
        <v>0.17850137308748529</v>
      </c>
      <c r="X188" s="17">
        <f t="shared" si="278"/>
        <v>3.7108744756373026E-2</v>
      </c>
      <c r="Y188" s="16">
        <f t="shared" si="279"/>
        <v>3.3970276008492568E-2</v>
      </c>
      <c r="Z188" s="17">
        <f t="shared" si="280"/>
        <v>1.4265335235378032E-2</v>
      </c>
      <c r="AA188" s="16">
        <f t="shared" si="281"/>
        <v>7.0447340612891875E-4</v>
      </c>
      <c r="AB188" s="17">
        <f t="shared" si="282"/>
        <v>1.4053993213539357E-2</v>
      </c>
      <c r="AC188" s="35">
        <f t="shared" si="283"/>
        <v>1.4053993213539357E-2</v>
      </c>
      <c r="AD188" s="35">
        <f t="shared" si="284"/>
        <v>67.707925007094147</v>
      </c>
      <c r="AE188" s="35">
        <f t="shared" si="285"/>
        <v>0.98400844748586591</v>
      </c>
      <c r="AF188" s="35">
        <f t="shared" si="286"/>
        <v>5.1162737969912386E-2</v>
      </c>
      <c r="AG188" s="35">
        <f t="shared" si="287"/>
        <v>67.707925007094147</v>
      </c>
      <c r="AH188" s="35">
        <f t="shared" si="288"/>
        <v>19.406701280256456</v>
      </c>
      <c r="AI188" s="35">
        <f t="shared" si="289"/>
        <v>12.88537371264939</v>
      </c>
      <c r="AJ188" s="35">
        <f t="shared" si="290"/>
        <v>46.739336216196463</v>
      </c>
      <c r="AK188" s="35">
        <f t="shared" si="291"/>
        <v>67.707925007094147</v>
      </c>
      <c r="AM188" s="1">
        <f t="shared" si="292"/>
        <v>77.722797987742283</v>
      </c>
      <c r="AN188" s="1">
        <f t="shared" si="293"/>
        <v>73.85572317230816</v>
      </c>
      <c r="AO188" s="1">
        <f t="shared" si="294"/>
        <v>56.178208062507196</v>
      </c>
      <c r="AP188" s="1">
        <f t="shared" si="295"/>
        <v>71.520591153920847</v>
      </c>
      <c r="AQ188" s="1">
        <f t="shared" si="296"/>
        <v>61.225712761017306</v>
      </c>
      <c r="AR188" s="1">
        <f t="shared" si="297"/>
        <v>50.433107736070184</v>
      </c>
      <c r="AS188" s="1">
        <f t="shared" si="298"/>
        <v>1.3913043478260871</v>
      </c>
      <c r="AT188" s="1">
        <f t="shared" si="299"/>
        <v>26</v>
      </c>
      <c r="AU188" s="1">
        <f t="shared" si="300"/>
        <v>3.3681318681318682</v>
      </c>
    </row>
    <row r="189" spans="1:47" x14ac:dyDescent="0.3">
      <c r="A189" s="4" t="s">
        <v>561</v>
      </c>
      <c r="B189" s="1" t="s">
        <v>706</v>
      </c>
      <c r="C189" s="3" t="s">
        <v>575</v>
      </c>
      <c r="D189" s="4" t="s">
        <v>399</v>
      </c>
      <c r="F189" s="4">
        <v>61.7</v>
      </c>
      <c r="G189" s="4">
        <v>0.7</v>
      </c>
      <c r="H189" s="4">
        <v>18.5</v>
      </c>
      <c r="I189" s="4">
        <v>6.2</v>
      </c>
      <c r="J189" s="4">
        <v>0.1</v>
      </c>
      <c r="K189" s="4">
        <v>2</v>
      </c>
      <c r="L189" s="4">
        <v>0.4</v>
      </c>
      <c r="M189" s="4">
        <v>2.5</v>
      </c>
      <c r="N189" s="4">
        <v>3.1</v>
      </c>
      <c r="O189" s="4">
        <v>0.1</v>
      </c>
      <c r="P189" s="4">
        <v>3.6</v>
      </c>
      <c r="Q189" s="4">
        <v>98.9</v>
      </c>
      <c r="R189" s="4">
        <f t="shared" si="301"/>
        <v>2.0014800002101243</v>
      </c>
      <c r="S189" s="4">
        <f t="shared" si="302"/>
        <v>0.43825493093115531</v>
      </c>
      <c r="T189" s="4">
        <f t="shared" si="303"/>
        <v>1.8325814637483102</v>
      </c>
      <c r="U189" s="17">
        <f t="shared" si="275"/>
        <v>3.882522387125055E-2</v>
      </c>
      <c r="V189" s="17">
        <f t="shared" si="276"/>
        <v>4.9622373735870029E-2</v>
      </c>
      <c r="W189" s="17">
        <f t="shared" si="277"/>
        <v>0.1814437034131032</v>
      </c>
      <c r="X189" s="17">
        <f t="shared" si="278"/>
        <v>4.0335592126492417E-2</v>
      </c>
      <c r="Y189" s="16">
        <f t="shared" si="279"/>
        <v>3.2908704883227176E-2</v>
      </c>
      <c r="Z189" s="17">
        <f t="shared" si="280"/>
        <v>7.1326676176890159E-3</v>
      </c>
      <c r="AA189" s="16">
        <f t="shared" si="281"/>
        <v>7.0447340612891875E-4</v>
      </c>
      <c r="AB189" s="17">
        <f t="shared" si="282"/>
        <v>6.9213255958503403E-3</v>
      </c>
      <c r="AC189" s="35">
        <f t="shared" si="283"/>
        <v>6.9213255958503403E-3</v>
      </c>
      <c r="AD189" s="35">
        <f t="shared" si="284"/>
        <v>69.356741280756978</v>
      </c>
      <c r="AE189" s="35">
        <f t="shared" si="285"/>
        <v>0.93045147921257265</v>
      </c>
      <c r="AF189" s="35">
        <f t="shared" si="286"/>
        <v>4.7256917722342758E-2</v>
      </c>
      <c r="AG189" s="35">
        <f t="shared" si="287"/>
        <v>69.356741280756978</v>
      </c>
      <c r="AH189" s="35">
        <f t="shared" si="288"/>
        <v>18.063927017253832</v>
      </c>
      <c r="AI189" s="35">
        <f t="shared" si="289"/>
        <v>12.579331701989179</v>
      </c>
      <c r="AJ189" s="35">
        <f t="shared" si="290"/>
        <v>47.257702342367672</v>
      </c>
      <c r="AK189" s="35">
        <f t="shared" si="291"/>
        <v>69.356741280756978</v>
      </c>
      <c r="AM189" s="1">
        <f t="shared" si="292"/>
        <v>79.336777710649386</v>
      </c>
      <c r="AN189" s="1">
        <f t="shared" si="293"/>
        <v>75.863703350517042</v>
      </c>
      <c r="AO189" s="1">
        <f t="shared" si="294"/>
        <v>55.878231574319372</v>
      </c>
      <c r="AP189" s="1">
        <f t="shared" si="295"/>
        <v>71.241559520620385</v>
      </c>
      <c r="AQ189" s="1">
        <f t="shared" si="296"/>
        <v>62.923745373429142</v>
      </c>
      <c r="AR189" s="1">
        <f t="shared" si="297"/>
        <v>51.832628114810305</v>
      </c>
      <c r="AS189" s="1">
        <f t="shared" si="298"/>
        <v>1.24</v>
      </c>
      <c r="AT189" s="1">
        <f t="shared" si="299"/>
        <v>26.428571428571431</v>
      </c>
      <c r="AU189" s="1">
        <f t="shared" si="300"/>
        <v>3.3351351351351353</v>
      </c>
    </row>
    <row r="190" spans="1:47" x14ac:dyDescent="0.3">
      <c r="A190" s="4" t="s">
        <v>561</v>
      </c>
      <c r="B190" s="1" t="s">
        <v>706</v>
      </c>
      <c r="C190" s="3" t="s">
        <v>575</v>
      </c>
      <c r="D190" s="4" t="s">
        <v>400</v>
      </c>
      <c r="F190" s="4">
        <v>63</v>
      </c>
      <c r="G190" s="4">
        <v>0.7</v>
      </c>
      <c r="H190" s="4">
        <v>18.3</v>
      </c>
      <c r="I190" s="4">
        <v>5.2</v>
      </c>
      <c r="J190" s="4">
        <v>0.1</v>
      </c>
      <c r="K190" s="4">
        <v>1.8</v>
      </c>
      <c r="L190" s="4">
        <v>0.5</v>
      </c>
      <c r="M190" s="4">
        <v>2.4</v>
      </c>
      <c r="N190" s="4">
        <v>3.3</v>
      </c>
      <c r="O190" s="4">
        <v>0.1</v>
      </c>
      <c r="P190" s="4">
        <v>3.6</v>
      </c>
      <c r="Q190" s="4">
        <v>99.5</v>
      </c>
      <c r="R190" s="4">
        <f t="shared" si="301"/>
        <v>2.0314323224934756</v>
      </c>
      <c r="S190" s="4">
        <f t="shared" si="302"/>
        <v>0.60613580357031549</v>
      </c>
      <c r="T190" s="4">
        <f t="shared" si="303"/>
        <v>1.5686159179138452</v>
      </c>
      <c r="U190" s="17">
        <f t="shared" si="275"/>
        <v>3.2563090988790781E-2</v>
      </c>
      <c r="V190" s="17">
        <f t="shared" si="276"/>
        <v>4.4660136362283026E-2</v>
      </c>
      <c r="W190" s="17">
        <f t="shared" si="277"/>
        <v>0.17948214986269126</v>
      </c>
      <c r="X190" s="17">
        <f t="shared" si="278"/>
        <v>3.8722168441432718E-2</v>
      </c>
      <c r="Y190" s="16">
        <f t="shared" si="279"/>
        <v>3.5031847133757961E-2</v>
      </c>
      <c r="Z190" s="17">
        <f t="shared" si="280"/>
        <v>8.9158345221112701E-3</v>
      </c>
      <c r="AA190" s="16">
        <f t="shared" si="281"/>
        <v>7.0447340612891875E-4</v>
      </c>
      <c r="AB190" s="17">
        <f t="shared" si="282"/>
        <v>8.7044925002725954E-3</v>
      </c>
      <c r="AC190" s="35">
        <f t="shared" si="283"/>
        <v>8.7044925002725954E-3</v>
      </c>
      <c r="AD190" s="35">
        <f t="shared" si="284"/>
        <v>68.520156922362119</v>
      </c>
      <c r="AE190" s="35">
        <f t="shared" si="285"/>
        <v>0.89085782385991219</v>
      </c>
      <c r="AF190" s="35">
        <f t="shared" si="286"/>
        <v>4.7426660941705313E-2</v>
      </c>
      <c r="AG190" s="35">
        <f t="shared" si="287"/>
        <v>68.520156922362119</v>
      </c>
      <c r="AH190" s="35">
        <f t="shared" si="288"/>
        <v>18.105879902349098</v>
      </c>
      <c r="AI190" s="35">
        <f t="shared" si="289"/>
        <v>13.373963175288791</v>
      </c>
      <c r="AJ190" s="35">
        <f t="shared" si="290"/>
        <v>47.634041636469846</v>
      </c>
      <c r="AK190" s="35">
        <f t="shared" si="291"/>
        <v>68.520156922362119</v>
      </c>
      <c r="AM190" s="1">
        <f t="shared" si="292"/>
        <v>79.098801508157933</v>
      </c>
      <c r="AN190" s="1">
        <f t="shared" si="293"/>
        <v>75.282774943679897</v>
      </c>
      <c r="AO190" s="1">
        <f t="shared" si="294"/>
        <v>56.358167404308148</v>
      </c>
      <c r="AP190" s="1">
        <f t="shared" si="295"/>
        <v>70.875401841731687</v>
      </c>
      <c r="AQ190" s="1">
        <f t="shared" si="296"/>
        <v>62.519994034935792</v>
      </c>
      <c r="AR190" s="1">
        <f t="shared" si="297"/>
        <v>52.919003952804253</v>
      </c>
      <c r="AS190" s="1">
        <f t="shared" si="298"/>
        <v>1.375</v>
      </c>
      <c r="AT190" s="1">
        <f t="shared" si="299"/>
        <v>26.142857142857146</v>
      </c>
      <c r="AU190" s="1">
        <f t="shared" si="300"/>
        <v>3.442622950819672</v>
      </c>
    </row>
    <row r="191" spans="1:47" x14ac:dyDescent="0.3">
      <c r="A191" s="4" t="s">
        <v>561</v>
      </c>
      <c r="B191" s="1" t="s">
        <v>706</v>
      </c>
      <c r="C191" s="3" t="s">
        <v>575</v>
      </c>
      <c r="D191" s="4" t="s">
        <v>401</v>
      </c>
      <c r="F191" s="4">
        <v>61.7</v>
      </c>
      <c r="G191" s="4">
        <v>0.7</v>
      </c>
      <c r="H191" s="4">
        <v>18.5</v>
      </c>
      <c r="I191" s="4">
        <v>5.4</v>
      </c>
      <c r="J191" s="4">
        <v>0.2</v>
      </c>
      <c r="K191" s="4">
        <v>1.9</v>
      </c>
      <c r="L191" s="4">
        <v>0.6</v>
      </c>
      <c r="M191" s="4">
        <v>2.2999999999999998</v>
      </c>
      <c r="N191" s="4">
        <v>3.4</v>
      </c>
      <c r="O191" s="4">
        <v>0.1</v>
      </c>
      <c r="P191" s="4">
        <v>3.8</v>
      </c>
      <c r="Q191" s="4">
        <v>98.8</v>
      </c>
      <c r="R191" s="4">
        <f t="shared" si="301"/>
        <v>2.0848616091491752</v>
      </c>
      <c r="S191" s="4">
        <f t="shared" si="302"/>
        <v>0.58192154544972097</v>
      </c>
      <c r="T191" s="4">
        <f t="shared" si="303"/>
        <v>1.3437347467010947</v>
      </c>
      <c r="U191" s="17">
        <f t="shared" si="275"/>
        <v>3.3815517565282741E-2</v>
      </c>
      <c r="V191" s="17">
        <f t="shared" si="276"/>
        <v>4.7141255049076528E-2</v>
      </c>
      <c r="W191" s="17">
        <f t="shared" si="277"/>
        <v>0.1814437034131032</v>
      </c>
      <c r="X191" s="17">
        <f t="shared" si="278"/>
        <v>3.7108744756373026E-2</v>
      </c>
      <c r="Y191" s="16">
        <f t="shared" si="279"/>
        <v>3.6093418259023353E-2</v>
      </c>
      <c r="Z191" s="17">
        <f t="shared" si="280"/>
        <v>1.0699001426533523E-2</v>
      </c>
      <c r="AA191" s="16">
        <f t="shared" si="281"/>
        <v>7.0447340612891875E-4</v>
      </c>
      <c r="AB191" s="17">
        <f t="shared" si="282"/>
        <v>1.0487659404694847E-2</v>
      </c>
      <c r="AC191" s="35">
        <f t="shared" si="283"/>
        <v>1.0487659404694847E-2</v>
      </c>
      <c r="AD191" s="35">
        <f t="shared" si="284"/>
        <v>68.434839706863897</v>
      </c>
      <c r="AE191" s="35">
        <f t="shared" si="285"/>
        <v>0.90859001417617513</v>
      </c>
      <c r="AF191" s="35">
        <f t="shared" si="286"/>
        <v>4.7596404161067876E-2</v>
      </c>
      <c r="AG191" s="35">
        <f t="shared" si="287"/>
        <v>68.434839706863897</v>
      </c>
      <c r="AH191" s="35">
        <f t="shared" si="288"/>
        <v>17.951861806798654</v>
      </c>
      <c r="AI191" s="35">
        <f t="shared" si="289"/>
        <v>13.613298486337444</v>
      </c>
      <c r="AJ191" s="35">
        <f t="shared" si="290"/>
        <v>47.830718339769398</v>
      </c>
      <c r="AK191" s="35">
        <f t="shared" si="291"/>
        <v>68.434839706863897</v>
      </c>
      <c r="AM191" s="1">
        <f t="shared" si="292"/>
        <v>79.219183633305562</v>
      </c>
      <c r="AN191" s="1">
        <f t="shared" si="293"/>
        <v>75.331836824975667</v>
      </c>
      <c r="AO191" s="1">
        <f t="shared" si="294"/>
        <v>56.815885896349137</v>
      </c>
      <c r="AP191" s="1">
        <f t="shared" si="295"/>
        <v>71.253347229985238</v>
      </c>
      <c r="AQ191" s="1">
        <f t="shared" si="296"/>
        <v>62.197415513803023</v>
      </c>
      <c r="AR191" s="1">
        <f t="shared" si="297"/>
        <v>52.42669448609206</v>
      </c>
      <c r="AS191" s="1">
        <f t="shared" si="298"/>
        <v>1.4782608695652175</v>
      </c>
      <c r="AT191" s="1">
        <f t="shared" si="299"/>
        <v>26.428571428571431</v>
      </c>
      <c r="AU191" s="1">
        <f t="shared" si="300"/>
        <v>3.3351351351351353</v>
      </c>
    </row>
    <row r="192" spans="1:47" x14ac:dyDescent="0.3">
      <c r="A192" s="4" t="s">
        <v>561</v>
      </c>
      <c r="B192" s="1" t="s">
        <v>706</v>
      </c>
      <c r="C192" s="3" t="s">
        <v>575</v>
      </c>
      <c r="D192" s="4" t="s">
        <v>402</v>
      </c>
      <c r="F192" s="4">
        <v>62</v>
      </c>
      <c r="G192" s="4">
        <v>0.7</v>
      </c>
      <c r="H192" s="4">
        <v>18</v>
      </c>
      <c r="I192" s="4">
        <v>5.8</v>
      </c>
      <c r="J192" s="4">
        <v>0.3</v>
      </c>
      <c r="K192" s="4">
        <v>2</v>
      </c>
      <c r="L192" s="4">
        <v>0.7</v>
      </c>
      <c r="M192" s="4">
        <v>2.2999999999999998</v>
      </c>
      <c r="N192" s="4">
        <v>3.2</v>
      </c>
      <c r="O192" s="4">
        <v>0.1</v>
      </c>
      <c r="P192" s="4">
        <v>4.3</v>
      </c>
      <c r="Q192" s="4">
        <v>99.7</v>
      </c>
      <c r="R192" s="4">
        <f t="shared" si="301"/>
        <v>2.0574626349610607</v>
      </c>
      <c r="S192" s="4">
        <f t="shared" si="302"/>
        <v>0.47000362924573563</v>
      </c>
      <c r="T192" s="4">
        <f t="shared" si="303"/>
        <v>1.1895840668738364</v>
      </c>
      <c r="U192" s="17">
        <f t="shared" si="275"/>
        <v>3.6320370718266638E-2</v>
      </c>
      <c r="V192" s="17">
        <f t="shared" si="276"/>
        <v>4.9622373735870029E-2</v>
      </c>
      <c r="W192" s="17">
        <f t="shared" si="277"/>
        <v>0.17653981953707337</v>
      </c>
      <c r="X192" s="17">
        <f t="shared" si="278"/>
        <v>3.7108744756373026E-2</v>
      </c>
      <c r="Y192" s="16">
        <f t="shared" si="279"/>
        <v>3.3970276008492568E-2</v>
      </c>
      <c r="Z192" s="17">
        <f t="shared" si="280"/>
        <v>1.2482168330955777E-2</v>
      </c>
      <c r="AA192" s="16">
        <f t="shared" si="281"/>
        <v>7.0447340612891875E-4</v>
      </c>
      <c r="AB192" s="17">
        <f t="shared" si="282"/>
        <v>1.2270826309117102E-2</v>
      </c>
      <c r="AC192" s="35">
        <f t="shared" si="283"/>
        <v>1.2270826309117102E-2</v>
      </c>
      <c r="AD192" s="35">
        <f t="shared" si="284"/>
        <v>67.928756783269179</v>
      </c>
      <c r="AE192" s="35">
        <f t="shared" si="285"/>
        <v>0.96014561470853987</v>
      </c>
      <c r="AF192" s="35">
        <f t="shared" si="286"/>
        <v>4.9379571065490124E-2</v>
      </c>
      <c r="AG192" s="35">
        <f t="shared" si="287"/>
        <v>67.928756783269179</v>
      </c>
      <c r="AH192" s="35">
        <f t="shared" si="288"/>
        <v>19.000205629333571</v>
      </c>
      <c r="AI192" s="35">
        <f t="shared" si="289"/>
        <v>13.07103758739726</v>
      </c>
      <c r="AJ192" s="35">
        <f t="shared" si="290"/>
        <v>47.035415979031839</v>
      </c>
      <c r="AK192" s="35">
        <f t="shared" si="291"/>
        <v>67.928756783269179</v>
      </c>
      <c r="AM192" s="1">
        <f t="shared" si="292"/>
        <v>78.142836286081135</v>
      </c>
      <c r="AN192" s="1">
        <f t="shared" si="293"/>
        <v>74.274655462768465</v>
      </c>
      <c r="AO192" s="1">
        <f t="shared" si="294"/>
        <v>55.647790079215845</v>
      </c>
      <c r="AP192" s="1">
        <f t="shared" si="295"/>
        <v>71.294986811910604</v>
      </c>
      <c r="AQ192" s="1">
        <f t="shared" si="296"/>
        <v>61.550098673433418</v>
      </c>
      <c r="AR192" s="1">
        <f t="shared" si="297"/>
        <v>51.047794795553138</v>
      </c>
      <c r="AS192" s="1">
        <f t="shared" si="298"/>
        <v>1.3913043478260871</v>
      </c>
      <c r="AT192" s="1">
        <f t="shared" si="299"/>
        <v>25.714285714285715</v>
      </c>
      <c r="AU192" s="1">
        <f t="shared" si="300"/>
        <v>3.4444444444444446</v>
      </c>
    </row>
    <row r="193" spans="1:47" x14ac:dyDescent="0.3">
      <c r="A193" s="4" t="s">
        <v>561</v>
      </c>
      <c r="B193" s="1" t="s">
        <v>706</v>
      </c>
      <c r="C193" s="3" t="s">
        <v>575</v>
      </c>
      <c r="D193" s="4" t="s">
        <v>403</v>
      </c>
      <c r="F193" s="4">
        <v>61.5</v>
      </c>
      <c r="G193" s="4">
        <v>0.6</v>
      </c>
      <c r="H193" s="4">
        <v>18.7</v>
      </c>
      <c r="I193" s="4">
        <v>6.8</v>
      </c>
      <c r="J193" s="4">
        <v>0.2</v>
      </c>
      <c r="K193" s="4">
        <v>2.4</v>
      </c>
      <c r="L193" s="4">
        <v>0.5</v>
      </c>
      <c r="M193" s="4">
        <v>2.2999999999999998</v>
      </c>
      <c r="N193" s="4">
        <v>3.1</v>
      </c>
      <c r="O193" s="4">
        <v>0.1</v>
      </c>
      <c r="P193" s="4">
        <v>3.8</v>
      </c>
      <c r="Q193" s="4">
        <v>100</v>
      </c>
      <c r="R193" s="4">
        <f t="shared" si="301"/>
        <v>2.0956144009254367</v>
      </c>
      <c r="S193" s="4">
        <f t="shared" si="302"/>
        <v>0.25593337413720069</v>
      </c>
      <c r="T193" s="4">
        <f t="shared" si="303"/>
        <v>1.5260563034950492</v>
      </c>
      <c r="U193" s="17">
        <f t="shared" si="275"/>
        <v>4.2582503600726407E-2</v>
      </c>
      <c r="V193" s="17">
        <f t="shared" si="276"/>
        <v>5.9546848483044028E-2</v>
      </c>
      <c r="W193" s="17">
        <f t="shared" si="277"/>
        <v>0.18340525696351512</v>
      </c>
      <c r="X193" s="17">
        <f t="shared" si="278"/>
        <v>3.7108744756373026E-2</v>
      </c>
      <c r="Y193" s="16">
        <f t="shared" si="279"/>
        <v>3.2908704883227176E-2</v>
      </c>
      <c r="Z193" s="17">
        <f t="shared" si="280"/>
        <v>8.9158345221112701E-3</v>
      </c>
      <c r="AA193" s="16">
        <f t="shared" si="281"/>
        <v>7.0447340612891875E-4</v>
      </c>
      <c r="AB193" s="17">
        <f t="shared" si="282"/>
        <v>8.7044925002725954E-3</v>
      </c>
      <c r="AC193" s="35">
        <f t="shared" si="283"/>
        <v>8.7044925002725954E-3</v>
      </c>
      <c r="AD193" s="35">
        <f t="shared" si="284"/>
        <v>69.968037498915407</v>
      </c>
      <c r="AE193" s="35">
        <f t="shared" si="285"/>
        <v>0.98722707976413548</v>
      </c>
      <c r="AF193" s="35">
        <f t="shared" si="286"/>
        <v>4.5813237256645621E-2</v>
      </c>
      <c r="AG193" s="35">
        <f t="shared" si="287"/>
        <v>69.968037498915407</v>
      </c>
      <c r="AH193" s="35">
        <f t="shared" si="288"/>
        <v>17.477483226979441</v>
      </c>
      <c r="AI193" s="35">
        <f t="shared" si="289"/>
        <v>12.554479274105152</v>
      </c>
      <c r="AJ193" s="35">
        <f t="shared" si="290"/>
        <v>47.538498023562852</v>
      </c>
      <c r="AK193" s="35">
        <f t="shared" si="291"/>
        <v>69.968037498915407</v>
      </c>
      <c r="AM193" s="1">
        <f t="shared" si="292"/>
        <v>80.01328932357319</v>
      </c>
      <c r="AN193" s="1">
        <f t="shared" si="293"/>
        <v>76.662785176741892</v>
      </c>
      <c r="AO193" s="1">
        <f t="shared" si="294"/>
        <v>55.391776336949839</v>
      </c>
      <c r="AP193" s="1">
        <f t="shared" si="295"/>
        <v>72.371280151602846</v>
      </c>
      <c r="AQ193" s="1">
        <f t="shared" si="296"/>
        <v>62.040822554246091</v>
      </c>
      <c r="AR193" s="1">
        <f t="shared" si="297"/>
        <v>50.35057197070968</v>
      </c>
      <c r="AS193" s="1">
        <f t="shared" si="298"/>
        <v>1.347826086956522</v>
      </c>
      <c r="AT193" s="1">
        <f t="shared" si="299"/>
        <v>31.166666666666668</v>
      </c>
      <c r="AU193" s="1">
        <f t="shared" si="300"/>
        <v>3.2887700534759361</v>
      </c>
    </row>
    <row r="194" spans="1:47" x14ac:dyDescent="0.3">
      <c r="A194" s="4" t="s">
        <v>561</v>
      </c>
      <c r="B194" s="1" t="s">
        <v>706</v>
      </c>
      <c r="C194" s="3" t="s">
        <v>575</v>
      </c>
      <c r="D194" s="4" t="s">
        <v>404</v>
      </c>
      <c r="F194" s="4">
        <v>47.6</v>
      </c>
      <c r="G194" s="4">
        <v>0.5</v>
      </c>
      <c r="H194" s="4">
        <v>16.8</v>
      </c>
      <c r="I194" s="4">
        <v>9.1</v>
      </c>
      <c r="J194" s="4">
        <v>1.3</v>
      </c>
      <c r="K194" s="4">
        <v>3.3</v>
      </c>
      <c r="L194" s="4">
        <v>4.8</v>
      </c>
      <c r="M194" s="4">
        <v>1.4</v>
      </c>
      <c r="N194" s="4">
        <v>3.1</v>
      </c>
      <c r="O194" s="4">
        <v>0.1</v>
      </c>
      <c r="P194" s="4">
        <v>10.5</v>
      </c>
      <c r="Q194" s="4">
        <v>100.3</v>
      </c>
      <c r="R194" s="4">
        <f t="shared" si="301"/>
        <v>2.4849066497880004</v>
      </c>
      <c r="S194" s="4">
        <f t="shared" si="302"/>
        <v>-6.252035698133393E-2</v>
      </c>
      <c r="T194" s="4">
        <f t="shared" si="303"/>
        <v>-1.2321436812926323</v>
      </c>
      <c r="U194" s="17">
        <f t="shared" si="275"/>
        <v>5.6985409230383866E-2</v>
      </c>
      <c r="V194" s="17">
        <f t="shared" si="276"/>
        <v>8.1876916664185548E-2</v>
      </c>
      <c r="W194" s="17">
        <f t="shared" si="277"/>
        <v>0.16477049823460183</v>
      </c>
      <c r="X194" s="17">
        <f t="shared" si="278"/>
        <v>2.2587931590835754E-2</v>
      </c>
      <c r="Y194" s="16">
        <f t="shared" si="279"/>
        <v>3.2908704883227176E-2</v>
      </c>
      <c r="Z194" s="17">
        <f t="shared" si="280"/>
        <v>8.5592011412268187E-2</v>
      </c>
      <c r="AA194" s="16">
        <f t="shared" si="281"/>
        <v>7.0447340612891875E-4</v>
      </c>
      <c r="AB194" s="17">
        <f t="shared" si="282"/>
        <v>8.5380669390429514E-2</v>
      </c>
      <c r="AC194" s="35">
        <f t="shared" si="283"/>
        <v>2.2587931590835754E-2</v>
      </c>
      <c r="AD194" s="35">
        <f t="shared" si="284"/>
        <v>67.847255873755984</v>
      </c>
      <c r="AE194" s="35">
        <f t="shared" si="285"/>
        <v>1.6990357908750364</v>
      </c>
      <c r="AF194" s="35">
        <f t="shared" si="286"/>
        <v>4.5175863181671508E-2</v>
      </c>
      <c r="AG194" s="35">
        <f t="shared" si="287"/>
        <v>67.847255873755984</v>
      </c>
      <c r="AH194" s="35">
        <f t="shared" si="288"/>
        <v>18.601985072841128</v>
      </c>
      <c r="AI194" s="35">
        <f t="shared" si="289"/>
        <v>13.550759053402899</v>
      </c>
      <c r="AJ194" s="35">
        <f t="shared" si="290"/>
        <v>47.474386990280884</v>
      </c>
      <c r="AK194" s="35">
        <f t="shared" si="291"/>
        <v>67.847255873755984</v>
      </c>
      <c r="AM194" s="1">
        <f t="shared" si="292"/>
        <v>78.482188080364693</v>
      </c>
      <c r="AN194" s="1">
        <f t="shared" si="293"/>
        <v>74.482342307079236</v>
      </c>
      <c r="AO194" s="1">
        <f t="shared" si="294"/>
        <v>51.558635942088216</v>
      </c>
      <c r="AP194" s="1">
        <f t="shared" si="295"/>
        <v>74.804849326493823</v>
      </c>
      <c r="AQ194" s="1">
        <f t="shared" si="296"/>
        <v>58.094263452434511</v>
      </c>
      <c r="AR194" s="1">
        <f t="shared" si="297"/>
        <v>43.165572647219179</v>
      </c>
      <c r="AS194" s="1">
        <f t="shared" si="298"/>
        <v>2.2142857142857144</v>
      </c>
      <c r="AT194" s="1">
        <f t="shared" si="299"/>
        <v>33.6</v>
      </c>
      <c r="AU194" s="1">
        <f t="shared" si="300"/>
        <v>2.8333333333333335</v>
      </c>
    </row>
    <row r="195" spans="1:47" x14ac:dyDescent="0.3">
      <c r="A195" s="4" t="s">
        <v>561</v>
      </c>
      <c r="B195" s="1" t="s">
        <v>706</v>
      </c>
      <c r="C195" s="3" t="s">
        <v>575</v>
      </c>
      <c r="D195" s="4" t="s">
        <v>405</v>
      </c>
      <c r="F195" s="4">
        <v>62.6</v>
      </c>
      <c r="G195" s="4">
        <v>0.7</v>
      </c>
      <c r="H195" s="4">
        <v>17.399999999999999</v>
      </c>
      <c r="I195" s="4">
        <v>5.9</v>
      </c>
      <c r="J195" s="4">
        <v>0.3</v>
      </c>
      <c r="K195" s="4">
        <v>2</v>
      </c>
      <c r="L195" s="4">
        <v>1</v>
      </c>
      <c r="M195" s="4">
        <v>2.2000000000000002</v>
      </c>
      <c r="N195" s="4">
        <v>3</v>
      </c>
      <c r="O195" s="4">
        <v>0.1</v>
      </c>
      <c r="P195" s="4">
        <v>4.5999999999999996</v>
      </c>
      <c r="Q195" s="4">
        <v>101.2</v>
      </c>
      <c r="R195" s="4">
        <f t="shared" si="301"/>
        <v>2.068012845856213</v>
      </c>
      <c r="S195" s="4">
        <f t="shared" si="302"/>
        <v>0.40546510810816438</v>
      </c>
      <c r="T195" s="4">
        <f t="shared" si="303"/>
        <v>0.78845736036427028</v>
      </c>
      <c r="U195" s="17">
        <f t="shared" si="275"/>
        <v>3.6946584006512621E-2</v>
      </c>
      <c r="V195" s="17">
        <f t="shared" si="276"/>
        <v>4.9622373735870029E-2</v>
      </c>
      <c r="W195" s="17">
        <f t="shared" si="277"/>
        <v>0.17065515888583757</v>
      </c>
      <c r="X195" s="17">
        <f t="shared" si="278"/>
        <v>3.5495321071313334E-2</v>
      </c>
      <c r="Y195" s="16">
        <f t="shared" si="279"/>
        <v>3.1847133757961783E-2</v>
      </c>
      <c r="Z195" s="17">
        <f t="shared" si="280"/>
        <v>1.783166904422254E-2</v>
      </c>
      <c r="AA195" s="16">
        <f t="shared" si="281"/>
        <v>7.0447340612891875E-4</v>
      </c>
      <c r="AB195" s="17">
        <f t="shared" si="282"/>
        <v>1.7620327022383864E-2</v>
      </c>
      <c r="AC195" s="35">
        <f t="shared" si="283"/>
        <v>1.7620327022383864E-2</v>
      </c>
      <c r="AD195" s="35">
        <f t="shared" si="284"/>
        <v>66.761808030168595</v>
      </c>
      <c r="AE195" s="35">
        <f t="shared" si="285"/>
        <v>1.0063749771008712</v>
      </c>
      <c r="AF195" s="35">
        <f t="shared" si="286"/>
        <v>5.3115648093697197E-2</v>
      </c>
      <c r="AG195" s="35">
        <f t="shared" si="287"/>
        <v>66.761808030168595</v>
      </c>
      <c r="AH195" s="35">
        <f t="shared" si="288"/>
        <v>20.779311475732296</v>
      </c>
      <c r="AI195" s="35">
        <f t="shared" si="289"/>
        <v>12.458880494099112</v>
      </c>
      <c r="AJ195" s="35">
        <f t="shared" si="290"/>
        <v>45.83978450918341</v>
      </c>
      <c r="AK195" s="35">
        <f t="shared" si="291"/>
        <v>66.761808030168595</v>
      </c>
      <c r="AM195" s="1">
        <f t="shared" si="292"/>
        <v>76.263370181904492</v>
      </c>
      <c r="AN195" s="1">
        <f t="shared" si="293"/>
        <v>72.324598001844208</v>
      </c>
      <c r="AO195" s="1">
        <f t="shared" si="294"/>
        <v>53.79153427493808</v>
      </c>
      <c r="AP195" s="1">
        <f t="shared" si="295"/>
        <v>71.704567210541356</v>
      </c>
      <c r="AQ195" s="1">
        <f t="shared" si="296"/>
        <v>60.669109137314713</v>
      </c>
      <c r="AR195" s="1">
        <f t="shared" si="297"/>
        <v>49.871914922503152</v>
      </c>
      <c r="AS195" s="1">
        <f t="shared" si="298"/>
        <v>1.3636363636363635</v>
      </c>
      <c r="AT195" s="1">
        <f t="shared" si="299"/>
        <v>24.857142857142858</v>
      </c>
      <c r="AU195" s="1">
        <f t="shared" si="300"/>
        <v>3.5977011494252875</v>
      </c>
    </row>
    <row r="196" spans="1:47" x14ac:dyDescent="0.3">
      <c r="A196" s="4" t="s">
        <v>561</v>
      </c>
      <c r="B196" s="1" t="s">
        <v>706</v>
      </c>
      <c r="C196" s="3" t="s">
        <v>575</v>
      </c>
      <c r="D196" s="4" t="s">
        <v>406</v>
      </c>
      <c r="F196" s="4">
        <v>61.9</v>
      </c>
      <c r="G196" s="4">
        <v>0.7</v>
      </c>
      <c r="H196" s="4">
        <v>17.7</v>
      </c>
      <c r="I196" s="4">
        <v>6.6</v>
      </c>
      <c r="J196" s="4">
        <v>0.2</v>
      </c>
      <c r="K196" s="4">
        <v>2.2999999999999998</v>
      </c>
      <c r="L196" s="4">
        <v>0.5</v>
      </c>
      <c r="M196" s="4">
        <v>2.4</v>
      </c>
      <c r="N196" s="4">
        <v>2.9</v>
      </c>
      <c r="O196" s="4">
        <v>0.1</v>
      </c>
      <c r="P196" s="4">
        <v>3.7</v>
      </c>
      <c r="Q196" s="4">
        <v>99.4</v>
      </c>
      <c r="R196" s="4">
        <f t="shared" si="301"/>
        <v>1.9980959022258835</v>
      </c>
      <c r="S196" s="4">
        <f t="shared" si="302"/>
        <v>0.23180161405732438</v>
      </c>
      <c r="T196" s="4">
        <f t="shared" si="303"/>
        <v>1.5686159179138452</v>
      </c>
      <c r="U196" s="17">
        <f t="shared" si="275"/>
        <v>4.1330077024234455E-2</v>
      </c>
      <c r="V196" s="17">
        <f t="shared" si="276"/>
        <v>5.7065729796250526E-2</v>
      </c>
      <c r="W196" s="17">
        <f t="shared" si="277"/>
        <v>0.17359748921145549</v>
      </c>
      <c r="X196" s="17">
        <f t="shared" si="278"/>
        <v>3.8722168441432718E-2</v>
      </c>
      <c r="Y196" s="16">
        <f t="shared" si="279"/>
        <v>3.0785562632696387E-2</v>
      </c>
      <c r="Z196" s="17">
        <f t="shared" si="280"/>
        <v>8.9158345221112701E-3</v>
      </c>
      <c r="AA196" s="16">
        <f t="shared" si="281"/>
        <v>7.0447340612891875E-4</v>
      </c>
      <c r="AB196" s="17">
        <f t="shared" si="282"/>
        <v>8.7044925002725954E-3</v>
      </c>
      <c r="AC196" s="35">
        <f t="shared" si="283"/>
        <v>8.7044925002725954E-3</v>
      </c>
      <c r="AD196" s="35">
        <f t="shared" si="284"/>
        <v>68.939949651221539</v>
      </c>
      <c r="AE196" s="35">
        <f t="shared" si="285"/>
        <v>1.0185595034807524</v>
      </c>
      <c r="AF196" s="35">
        <f t="shared" si="286"/>
        <v>4.7426660941705313E-2</v>
      </c>
      <c r="AG196" s="35">
        <f t="shared" si="287"/>
        <v>68.939949651221539</v>
      </c>
      <c r="AH196" s="35">
        <f t="shared" si="288"/>
        <v>18.834325498015112</v>
      </c>
      <c r="AI196" s="35">
        <f t="shared" si="289"/>
        <v>12.225724850763362</v>
      </c>
      <c r="AJ196" s="35">
        <f t="shared" si="290"/>
        <v>46.695699676374126</v>
      </c>
      <c r="AK196" s="35">
        <f t="shared" si="291"/>
        <v>68.939949651221539</v>
      </c>
      <c r="AM196" s="1">
        <f t="shared" si="292"/>
        <v>78.542317249567276</v>
      </c>
      <c r="AN196" s="1">
        <f t="shared" si="293"/>
        <v>75.069904818020419</v>
      </c>
      <c r="AO196" s="1">
        <f t="shared" si="294"/>
        <v>54.339539073899722</v>
      </c>
      <c r="AP196" s="1">
        <f t="shared" si="295"/>
        <v>71.408375767301152</v>
      </c>
      <c r="AQ196" s="1">
        <f t="shared" si="296"/>
        <v>61.371838592745476</v>
      </c>
      <c r="AR196" s="1">
        <f t="shared" si="297"/>
        <v>49.570175080790378</v>
      </c>
      <c r="AS196" s="1">
        <f t="shared" si="298"/>
        <v>1.2083333333333333</v>
      </c>
      <c r="AT196" s="1">
        <f t="shared" si="299"/>
        <v>25.285714285714285</v>
      </c>
      <c r="AU196" s="1">
        <f t="shared" si="300"/>
        <v>3.4971751412429377</v>
      </c>
    </row>
    <row r="197" spans="1:47" x14ac:dyDescent="0.3">
      <c r="A197" s="4" t="s">
        <v>561</v>
      </c>
      <c r="B197" s="1" t="s">
        <v>706</v>
      </c>
      <c r="C197" s="3" t="s">
        <v>575</v>
      </c>
      <c r="D197" s="4" t="s">
        <v>407</v>
      </c>
      <c r="F197" s="4">
        <v>56.8</v>
      </c>
      <c r="G197" s="4">
        <v>0.5</v>
      </c>
      <c r="H197" s="4">
        <v>17.3</v>
      </c>
      <c r="I197" s="4">
        <v>10</v>
      </c>
      <c r="J197" s="4">
        <v>0.5</v>
      </c>
      <c r="K197" s="4">
        <v>3.2</v>
      </c>
      <c r="L197" s="4">
        <v>1.2</v>
      </c>
      <c r="M197" s="4">
        <v>2</v>
      </c>
      <c r="N197" s="4">
        <v>2.2999999999999998</v>
      </c>
      <c r="O197" s="4">
        <v>0.1</v>
      </c>
      <c r="P197" s="4">
        <v>5.4</v>
      </c>
      <c r="Q197" s="4">
        <v>99.5</v>
      </c>
      <c r="R197" s="4">
        <f t="shared" si="301"/>
        <v>2.157559320943788</v>
      </c>
      <c r="S197" s="4">
        <f t="shared" si="302"/>
        <v>-0.33024168687057703</v>
      </c>
      <c r="T197" s="4">
        <f t="shared" si="303"/>
        <v>0.51082562376599072</v>
      </c>
      <c r="U197" s="17">
        <f t="shared" si="275"/>
        <v>6.2621328824597658E-2</v>
      </c>
      <c r="V197" s="17">
        <f t="shared" si="276"/>
        <v>7.9395797977392046E-2</v>
      </c>
      <c r="W197" s="17">
        <f t="shared" si="277"/>
        <v>0.16967438211063163</v>
      </c>
      <c r="X197" s="17">
        <f t="shared" si="278"/>
        <v>3.2268473701193935E-2</v>
      </c>
      <c r="Y197" s="16">
        <f t="shared" si="279"/>
        <v>2.4416135881104032E-2</v>
      </c>
      <c r="Z197" s="17">
        <f t="shared" si="280"/>
        <v>2.1398002853067047E-2</v>
      </c>
      <c r="AA197" s="16">
        <f t="shared" si="281"/>
        <v>7.0447340612891875E-4</v>
      </c>
      <c r="AB197" s="17">
        <f t="shared" si="282"/>
        <v>2.118666083122837E-2</v>
      </c>
      <c r="AC197" s="35">
        <f t="shared" si="283"/>
        <v>2.118666083122837E-2</v>
      </c>
      <c r="AD197" s="35">
        <f t="shared" si="284"/>
        <v>68.542662890867419</v>
      </c>
      <c r="AE197" s="35">
        <f t="shared" si="285"/>
        <v>1.2971889833896351</v>
      </c>
      <c r="AF197" s="35">
        <f t="shared" si="286"/>
        <v>5.3455134532422302E-2</v>
      </c>
      <c r="AG197" s="35">
        <f t="shared" si="287"/>
        <v>68.542662890867419</v>
      </c>
      <c r="AH197" s="35">
        <f t="shared" si="288"/>
        <v>21.594051031538768</v>
      </c>
      <c r="AI197" s="35">
        <f t="shared" si="289"/>
        <v>9.8632860775938145</v>
      </c>
      <c r="AJ197" s="35">
        <f t="shared" si="290"/>
        <v>44.134617523027522</v>
      </c>
      <c r="AK197" s="35">
        <f t="shared" si="291"/>
        <v>68.542662890867419</v>
      </c>
      <c r="AM197" s="1">
        <f t="shared" si="292"/>
        <v>76.043001689491462</v>
      </c>
      <c r="AN197" s="1">
        <f t="shared" si="293"/>
        <v>73.099378447765801</v>
      </c>
      <c r="AO197" s="1">
        <f t="shared" si="294"/>
        <v>49.820457697990868</v>
      </c>
      <c r="AP197" s="1">
        <f t="shared" si="295"/>
        <v>74.958092383096385</v>
      </c>
      <c r="AQ197" s="1">
        <f t="shared" si="296"/>
        <v>59.629852558564863</v>
      </c>
      <c r="AR197" s="1">
        <f t="shared" si="297"/>
        <v>43.555080494119217</v>
      </c>
      <c r="AS197" s="1">
        <f t="shared" si="298"/>
        <v>1.1499999999999999</v>
      </c>
      <c r="AT197" s="1">
        <f t="shared" si="299"/>
        <v>34.6</v>
      </c>
      <c r="AU197" s="1">
        <f t="shared" si="300"/>
        <v>3.2832369942196529</v>
      </c>
    </row>
    <row r="198" spans="1:47" x14ac:dyDescent="0.3">
      <c r="A198" s="4" t="s">
        <v>561</v>
      </c>
      <c r="B198" s="1" t="s">
        <v>706</v>
      </c>
      <c r="C198" s="3" t="s">
        <v>575</v>
      </c>
      <c r="D198" s="4" t="s">
        <v>408</v>
      </c>
      <c r="F198" s="4">
        <v>64.400000000000006</v>
      </c>
      <c r="G198" s="4">
        <v>0.7</v>
      </c>
      <c r="H198" s="4">
        <v>18.3</v>
      </c>
      <c r="I198" s="4">
        <v>4</v>
      </c>
      <c r="J198" s="4">
        <v>0.2</v>
      </c>
      <c r="K198" s="4">
        <v>1.5</v>
      </c>
      <c r="L198" s="4">
        <v>0.7</v>
      </c>
      <c r="M198" s="4">
        <v>2.6</v>
      </c>
      <c r="N198" s="4">
        <v>3.4</v>
      </c>
      <c r="O198" s="4">
        <v>0.1</v>
      </c>
      <c r="P198" s="4">
        <v>4</v>
      </c>
      <c r="Q198" s="4">
        <v>100.5</v>
      </c>
      <c r="R198" s="4">
        <f t="shared" si="301"/>
        <v>1.9513896148199388</v>
      </c>
      <c r="S198" s="4">
        <f t="shared" si="302"/>
        <v>0.81831032351395128</v>
      </c>
      <c r="T198" s="4">
        <f t="shared" si="303"/>
        <v>1.3121863889661689</v>
      </c>
      <c r="U198" s="17">
        <f t="shared" si="275"/>
        <v>2.5048531529839064E-2</v>
      </c>
      <c r="V198" s="17">
        <f t="shared" si="276"/>
        <v>3.7216780301902522E-2</v>
      </c>
      <c r="W198" s="17">
        <f t="shared" si="277"/>
        <v>0.17948214986269126</v>
      </c>
      <c r="X198" s="17">
        <f t="shared" si="278"/>
        <v>4.1949015811552116E-2</v>
      </c>
      <c r="Y198" s="16">
        <f t="shared" si="279"/>
        <v>3.6093418259023353E-2</v>
      </c>
      <c r="Z198" s="17">
        <f t="shared" si="280"/>
        <v>1.2482168330955777E-2</v>
      </c>
      <c r="AA198" s="16">
        <f t="shared" si="281"/>
        <v>7.0447340612891875E-4</v>
      </c>
      <c r="AB198" s="17">
        <f t="shared" si="282"/>
        <v>1.2270826309117102E-2</v>
      </c>
      <c r="AC198" s="35">
        <f t="shared" si="283"/>
        <v>1.2270826309117102E-2</v>
      </c>
      <c r="AD198" s="35">
        <f t="shared" si="284"/>
        <v>66.52527917411372</v>
      </c>
      <c r="AE198" s="35">
        <f t="shared" si="285"/>
        <v>0.85128194837292326</v>
      </c>
      <c r="AF198" s="35">
        <f t="shared" si="286"/>
        <v>5.4219842120669215E-2</v>
      </c>
      <c r="AG198" s="35">
        <f t="shared" si="287"/>
        <v>66.52527917411372</v>
      </c>
      <c r="AH198" s="35">
        <f t="shared" si="288"/>
        <v>20.096651040860252</v>
      </c>
      <c r="AI198" s="35">
        <f t="shared" si="289"/>
        <v>13.378069785026023</v>
      </c>
      <c r="AJ198" s="35">
        <f t="shared" si="290"/>
        <v>46.640709372082881</v>
      </c>
      <c r="AK198" s="35">
        <f t="shared" si="291"/>
        <v>66.52527917411372</v>
      </c>
      <c r="AM198" s="1">
        <f t="shared" si="292"/>
        <v>76.799580670870085</v>
      </c>
      <c r="AN198" s="1">
        <f t="shared" si="293"/>
        <v>72.56199915884946</v>
      </c>
      <c r="AO198" s="1">
        <f t="shared" si="294"/>
        <v>58.733773783587694</v>
      </c>
      <c r="AP198" s="1">
        <f t="shared" si="295"/>
        <v>69.695151865268571</v>
      </c>
      <c r="AQ198" s="1">
        <f t="shared" si="296"/>
        <v>61.594361451419502</v>
      </c>
      <c r="AR198" s="1">
        <f t="shared" si="297"/>
        <v>54.051002702639948</v>
      </c>
      <c r="AS198" s="1">
        <f t="shared" si="298"/>
        <v>1.3076923076923077</v>
      </c>
      <c r="AT198" s="1">
        <f t="shared" si="299"/>
        <v>26.142857142857146</v>
      </c>
      <c r="AU198" s="1">
        <f t="shared" si="300"/>
        <v>3.5191256830601096</v>
      </c>
    </row>
    <row r="199" spans="1:47" x14ac:dyDescent="0.3">
      <c r="A199" s="4" t="s">
        <v>561</v>
      </c>
      <c r="B199" s="1" t="s">
        <v>706</v>
      </c>
      <c r="C199" s="3" t="s">
        <v>575</v>
      </c>
      <c r="D199" s="4" t="s">
        <v>409</v>
      </c>
      <c r="F199" s="4">
        <v>63.7</v>
      </c>
      <c r="G199" s="4">
        <v>0.7</v>
      </c>
      <c r="H199" s="4">
        <v>17.399999999999999</v>
      </c>
      <c r="I199" s="4">
        <v>4.4000000000000004</v>
      </c>
      <c r="J199" s="4">
        <v>0.2</v>
      </c>
      <c r="K199" s="4">
        <v>1.6</v>
      </c>
      <c r="L199" s="4">
        <v>0.3</v>
      </c>
      <c r="M199" s="4">
        <v>2.6</v>
      </c>
      <c r="N199" s="4">
        <v>2.9</v>
      </c>
      <c r="O199" s="4">
        <v>0.1</v>
      </c>
      <c r="P199" s="4">
        <v>6</v>
      </c>
      <c r="Q199" s="4">
        <v>100.2</v>
      </c>
      <c r="R199" s="4">
        <f t="shared" si="301"/>
        <v>1.900958761193047</v>
      </c>
      <c r="S199" s="4">
        <f t="shared" si="302"/>
        <v>0.59470710774669266</v>
      </c>
      <c r="T199" s="4">
        <f t="shared" si="303"/>
        <v>2.1594842493533726</v>
      </c>
      <c r="U199" s="17">
        <f t="shared" si="275"/>
        <v>2.7553384682822972E-2</v>
      </c>
      <c r="V199" s="17">
        <f t="shared" si="276"/>
        <v>3.9697898988696023E-2</v>
      </c>
      <c r="W199" s="17">
        <f t="shared" si="277"/>
        <v>0.17065515888583757</v>
      </c>
      <c r="X199" s="17">
        <f t="shared" si="278"/>
        <v>4.1949015811552116E-2</v>
      </c>
      <c r="Y199" s="16">
        <f t="shared" si="279"/>
        <v>3.0785562632696387E-2</v>
      </c>
      <c r="Z199" s="17">
        <f t="shared" si="280"/>
        <v>5.3495007132667617E-3</v>
      </c>
      <c r="AA199" s="16">
        <f t="shared" si="281"/>
        <v>7.0447340612891875E-4</v>
      </c>
      <c r="AB199" s="17">
        <f t="shared" si="282"/>
        <v>5.1381586914280861E-3</v>
      </c>
      <c r="AC199" s="35">
        <f t="shared" si="283"/>
        <v>5.1381586914280861E-3</v>
      </c>
      <c r="AD199" s="35">
        <f t="shared" si="284"/>
        <v>68.66639987611876</v>
      </c>
      <c r="AE199" s="35">
        <f t="shared" si="285"/>
        <v>0.85163181574990421</v>
      </c>
      <c r="AF199" s="35">
        <f t="shared" si="286"/>
        <v>4.7087174502980202E-2</v>
      </c>
      <c r="AG199" s="35">
        <f t="shared" si="287"/>
        <v>68.66639987611876</v>
      </c>
      <c r="AH199" s="35">
        <f t="shared" si="288"/>
        <v>18.946434286356347</v>
      </c>
      <c r="AI199" s="35">
        <f t="shared" si="289"/>
        <v>12.387165837524892</v>
      </c>
      <c r="AJ199" s="35">
        <f t="shared" si="290"/>
        <v>46.72036577558427</v>
      </c>
      <c r="AK199" s="35">
        <f t="shared" si="291"/>
        <v>68.66639987611876</v>
      </c>
      <c r="AM199" s="1">
        <f t="shared" si="292"/>
        <v>78.374818635337377</v>
      </c>
      <c r="AN199" s="1">
        <f t="shared" si="293"/>
        <v>74.813870440453968</v>
      </c>
      <c r="AO199" s="1">
        <f t="shared" si="294"/>
        <v>53.744216619801577</v>
      </c>
      <c r="AP199" s="1">
        <f t="shared" si="295"/>
        <v>70.116004379590748</v>
      </c>
      <c r="AQ199" s="1">
        <f t="shared" si="296"/>
        <v>62.768084888097363</v>
      </c>
      <c r="AR199" s="1">
        <f t="shared" si="297"/>
        <v>54.042561973759739</v>
      </c>
      <c r="AS199" s="1">
        <f t="shared" si="298"/>
        <v>1.1153846153846154</v>
      </c>
      <c r="AT199" s="1">
        <f t="shared" si="299"/>
        <v>24.857142857142858</v>
      </c>
      <c r="AU199" s="1">
        <f t="shared" si="300"/>
        <v>3.6609195402298855</v>
      </c>
    </row>
    <row r="200" spans="1:47" x14ac:dyDescent="0.3">
      <c r="A200" s="4" t="s">
        <v>561</v>
      </c>
      <c r="B200" s="1" t="s">
        <v>706</v>
      </c>
      <c r="C200" s="3" t="s">
        <v>575</v>
      </c>
      <c r="D200" s="4" t="s">
        <v>410</v>
      </c>
      <c r="F200" s="4">
        <v>61.8</v>
      </c>
      <c r="G200" s="4">
        <v>0.7</v>
      </c>
      <c r="H200" s="4">
        <v>18.100000000000001</v>
      </c>
      <c r="I200" s="4">
        <v>5.7</v>
      </c>
      <c r="J200" s="4">
        <v>0.2</v>
      </c>
      <c r="K200" s="4">
        <v>1.7</v>
      </c>
      <c r="L200" s="4">
        <v>0.7</v>
      </c>
      <c r="M200" s="4">
        <v>2.5</v>
      </c>
      <c r="N200" s="4">
        <v>3.3</v>
      </c>
      <c r="O200" s="4">
        <v>0.1</v>
      </c>
      <c r="P200" s="4">
        <v>4.5</v>
      </c>
      <c r="Q200" s="4">
        <v>101.9</v>
      </c>
      <c r="R200" s="4">
        <f t="shared" si="301"/>
        <v>1.9796212063976251</v>
      </c>
      <c r="S200" s="4">
        <f t="shared" si="302"/>
        <v>0.66329421741026418</v>
      </c>
      <c r="T200" s="4">
        <f t="shared" si="303"/>
        <v>1.2729656758128876</v>
      </c>
      <c r="U200" s="17">
        <f t="shared" si="275"/>
        <v>3.5694157430020669E-2</v>
      </c>
      <c r="V200" s="17">
        <f t="shared" si="276"/>
        <v>4.2179017675489525E-2</v>
      </c>
      <c r="W200" s="17">
        <f t="shared" si="277"/>
        <v>0.17752059631227934</v>
      </c>
      <c r="X200" s="17">
        <f t="shared" si="278"/>
        <v>4.0335592126492417E-2</v>
      </c>
      <c r="Y200" s="16">
        <f t="shared" si="279"/>
        <v>3.5031847133757961E-2</v>
      </c>
      <c r="Z200" s="17">
        <f t="shared" si="280"/>
        <v>1.2482168330955777E-2</v>
      </c>
      <c r="AA200" s="16">
        <f t="shared" si="281"/>
        <v>7.0447340612891875E-4</v>
      </c>
      <c r="AB200" s="17">
        <f t="shared" si="282"/>
        <v>1.2270826309117102E-2</v>
      </c>
      <c r="AC200" s="35">
        <f t="shared" si="283"/>
        <v>1.2270826309117102E-2</v>
      </c>
      <c r="AD200" s="35">
        <f t="shared" si="284"/>
        <v>66.948769900632371</v>
      </c>
      <c r="AE200" s="35">
        <f t="shared" si="285"/>
        <v>0.93354115600868504</v>
      </c>
      <c r="AF200" s="35">
        <f t="shared" si="286"/>
        <v>5.2606418435609523E-2</v>
      </c>
      <c r="AG200" s="35">
        <f t="shared" si="287"/>
        <v>66.948769900632371</v>
      </c>
      <c r="AH200" s="35">
        <f t="shared" si="288"/>
        <v>19.839585244218728</v>
      </c>
      <c r="AI200" s="35">
        <f t="shared" si="289"/>
        <v>13.211644855148897</v>
      </c>
      <c r="AJ200" s="35">
        <f t="shared" si="290"/>
        <v>46.686029805465083</v>
      </c>
      <c r="AK200" s="35">
        <f t="shared" si="291"/>
        <v>66.948769900632371</v>
      </c>
      <c r="AM200" s="1">
        <f t="shared" si="292"/>
        <v>77.140268171800059</v>
      </c>
      <c r="AN200" s="1">
        <f t="shared" si="293"/>
        <v>73.03550924456664</v>
      </c>
      <c r="AO200" s="1">
        <f t="shared" si="294"/>
        <v>57.513920200089032</v>
      </c>
      <c r="AP200" s="1">
        <f t="shared" si="295"/>
        <v>70.197309220414056</v>
      </c>
      <c r="AQ200" s="1">
        <f t="shared" si="296"/>
        <v>62.155930278396333</v>
      </c>
      <c r="AR200" s="1">
        <f t="shared" si="297"/>
        <v>51.750442282720577</v>
      </c>
      <c r="AS200" s="1">
        <f t="shared" si="298"/>
        <v>1.3199999999999998</v>
      </c>
      <c r="AT200" s="1">
        <f t="shared" si="299"/>
        <v>25.857142857142861</v>
      </c>
      <c r="AU200" s="1">
        <f t="shared" si="300"/>
        <v>3.4143646408839774</v>
      </c>
    </row>
    <row r="201" spans="1:47" x14ac:dyDescent="0.3">
      <c r="A201" s="4" t="s">
        <v>561</v>
      </c>
      <c r="B201" s="1" t="s">
        <v>706</v>
      </c>
      <c r="C201" s="3" t="s">
        <v>575</v>
      </c>
      <c r="D201" s="4" t="s">
        <v>411</v>
      </c>
      <c r="F201" s="4">
        <v>63</v>
      </c>
      <c r="G201" s="4">
        <v>0.7</v>
      </c>
      <c r="H201" s="4">
        <v>18.100000000000001</v>
      </c>
      <c r="I201" s="4">
        <v>5.3</v>
      </c>
      <c r="J201" s="4">
        <v>0.1</v>
      </c>
      <c r="K201" s="4">
        <v>1.7</v>
      </c>
      <c r="L201" s="4">
        <v>0.4</v>
      </c>
      <c r="M201" s="4">
        <v>2.6</v>
      </c>
      <c r="N201" s="4">
        <v>3.1</v>
      </c>
      <c r="O201" s="4">
        <v>0.1</v>
      </c>
      <c r="P201" s="4">
        <v>3.8</v>
      </c>
      <c r="Q201" s="4">
        <v>100.2</v>
      </c>
      <c r="R201" s="4">
        <f t="shared" si="301"/>
        <v>1.9404004932443437</v>
      </c>
      <c r="S201" s="4">
        <f t="shared" si="302"/>
        <v>0.60077386042893022</v>
      </c>
      <c r="T201" s="4">
        <f t="shared" si="303"/>
        <v>1.8718021769015913</v>
      </c>
      <c r="U201" s="17">
        <f t="shared" si="275"/>
        <v>3.3189304277036757E-2</v>
      </c>
      <c r="V201" s="17">
        <f t="shared" si="276"/>
        <v>4.2179017675489525E-2</v>
      </c>
      <c r="W201" s="17">
        <f t="shared" si="277"/>
        <v>0.17752059631227934</v>
      </c>
      <c r="X201" s="17">
        <f t="shared" si="278"/>
        <v>4.1949015811552116E-2</v>
      </c>
      <c r="Y201" s="16">
        <f t="shared" si="279"/>
        <v>3.2908704883227176E-2</v>
      </c>
      <c r="Z201" s="17">
        <f t="shared" si="280"/>
        <v>7.1326676176890159E-3</v>
      </c>
      <c r="AA201" s="16">
        <f t="shared" si="281"/>
        <v>7.0447340612891875E-4</v>
      </c>
      <c r="AB201" s="17">
        <f t="shared" si="282"/>
        <v>6.9213255958503403E-3</v>
      </c>
      <c r="AC201" s="35">
        <f t="shared" si="283"/>
        <v>6.9213255958503403E-3</v>
      </c>
      <c r="AD201" s="35">
        <f t="shared" si="284"/>
        <v>68.46156613649255</v>
      </c>
      <c r="AE201" s="35">
        <f t="shared" si="285"/>
        <v>0.88642508832148326</v>
      </c>
      <c r="AF201" s="35">
        <f t="shared" si="286"/>
        <v>4.8870341407402457E-2</v>
      </c>
      <c r="AG201" s="35">
        <f t="shared" si="287"/>
        <v>68.461566136492564</v>
      </c>
      <c r="AH201" s="35">
        <f t="shared" si="288"/>
        <v>18.847053130050941</v>
      </c>
      <c r="AI201" s="35">
        <f t="shared" si="289"/>
        <v>12.691380733456512</v>
      </c>
      <c r="AJ201" s="35">
        <f t="shared" si="290"/>
        <v>46.922163801702787</v>
      </c>
      <c r="AK201" s="35">
        <f t="shared" si="291"/>
        <v>68.461566136492564</v>
      </c>
      <c r="AM201" s="1">
        <f t="shared" si="292"/>
        <v>78.413296088771048</v>
      </c>
      <c r="AN201" s="1">
        <f t="shared" si="293"/>
        <v>74.741690391431831</v>
      </c>
      <c r="AO201" s="1">
        <f t="shared" si="294"/>
        <v>55.973148403517548</v>
      </c>
      <c r="AP201" s="1">
        <f t="shared" si="295"/>
        <v>70.339083966280015</v>
      </c>
      <c r="AQ201" s="1">
        <f t="shared" si="296"/>
        <v>62.960881502123442</v>
      </c>
      <c r="AR201" s="1">
        <f t="shared" si="297"/>
        <v>53.04379717015739</v>
      </c>
      <c r="AS201" s="1">
        <f t="shared" si="298"/>
        <v>1.1923076923076923</v>
      </c>
      <c r="AT201" s="1">
        <f t="shared" si="299"/>
        <v>25.857142857142861</v>
      </c>
      <c r="AU201" s="1">
        <f t="shared" si="300"/>
        <v>3.4806629834254141</v>
      </c>
    </row>
    <row r="202" spans="1:47" x14ac:dyDescent="0.3">
      <c r="A202" s="4" t="s">
        <v>561</v>
      </c>
      <c r="B202" s="1" t="s">
        <v>706</v>
      </c>
      <c r="C202" s="3" t="s">
        <v>575</v>
      </c>
      <c r="D202" s="4" t="s">
        <v>412</v>
      </c>
      <c r="F202" s="4">
        <v>60.4</v>
      </c>
      <c r="G202" s="4">
        <v>0.7</v>
      </c>
      <c r="H202" s="4">
        <v>19.100000000000001</v>
      </c>
      <c r="I202" s="4">
        <v>5.4</v>
      </c>
      <c r="J202" s="4">
        <v>0.2</v>
      </c>
      <c r="K202" s="4">
        <v>1.7</v>
      </c>
      <c r="L202" s="4">
        <v>0.8</v>
      </c>
      <c r="M202" s="4">
        <v>2.4</v>
      </c>
      <c r="N202" s="4">
        <v>3.3</v>
      </c>
      <c r="O202" s="4">
        <v>0.1</v>
      </c>
      <c r="P202" s="4">
        <v>4.8</v>
      </c>
      <c r="Q202" s="4">
        <v>100</v>
      </c>
      <c r="R202" s="4">
        <f t="shared" si="301"/>
        <v>2.0742195976986841</v>
      </c>
      <c r="S202" s="4">
        <f t="shared" si="302"/>
        <v>0.66329421741026418</v>
      </c>
      <c r="T202" s="4">
        <f t="shared" si="303"/>
        <v>1.0986122886681096</v>
      </c>
      <c r="U202" s="17">
        <f t="shared" si="275"/>
        <v>3.3815517565282741E-2</v>
      </c>
      <c r="V202" s="17">
        <f t="shared" si="276"/>
        <v>4.2179017675489525E-2</v>
      </c>
      <c r="W202" s="17">
        <f t="shared" si="277"/>
        <v>0.18732836406433898</v>
      </c>
      <c r="X202" s="17">
        <f t="shared" si="278"/>
        <v>3.8722168441432718E-2</v>
      </c>
      <c r="Y202" s="16">
        <f t="shared" si="279"/>
        <v>3.5031847133757961E-2</v>
      </c>
      <c r="Z202" s="17">
        <f t="shared" si="280"/>
        <v>1.4265335235378032E-2</v>
      </c>
      <c r="AA202" s="16">
        <f t="shared" si="281"/>
        <v>7.0447340612891875E-4</v>
      </c>
      <c r="AB202" s="17">
        <f t="shared" si="282"/>
        <v>1.4053993213539357E-2</v>
      </c>
      <c r="AC202" s="35">
        <f t="shared" si="283"/>
        <v>1.4053993213539357E-2</v>
      </c>
      <c r="AD202" s="35">
        <f t="shared" si="284"/>
        <v>68.085641357341686</v>
      </c>
      <c r="AE202" s="35">
        <f t="shared" si="285"/>
        <v>0.87554218962276043</v>
      </c>
      <c r="AF202" s="35">
        <f t="shared" si="286"/>
        <v>5.2776161654972079E-2</v>
      </c>
      <c r="AG202" s="35">
        <f t="shared" si="287"/>
        <v>68.085641357341686</v>
      </c>
      <c r="AH202" s="35">
        <f t="shared" si="288"/>
        <v>19.181819222119394</v>
      </c>
      <c r="AI202" s="35">
        <f t="shared" si="289"/>
        <v>12.732539420538922</v>
      </c>
      <c r="AJ202" s="35">
        <f t="shared" si="290"/>
        <v>46.775360099209763</v>
      </c>
      <c r="AK202" s="35">
        <f t="shared" si="291"/>
        <v>68.085641357341686</v>
      </c>
      <c r="AM202" s="1">
        <f t="shared" si="292"/>
        <v>78.019505672846464</v>
      </c>
      <c r="AN202" s="1">
        <f t="shared" si="293"/>
        <v>74.264654843841271</v>
      </c>
      <c r="AO202" s="1">
        <f t="shared" si="294"/>
        <v>56.846701937829522</v>
      </c>
      <c r="AP202" s="1">
        <f t="shared" si="295"/>
        <v>71.750672842410467</v>
      </c>
      <c r="AQ202" s="1">
        <f t="shared" si="296"/>
        <v>62.980465841110188</v>
      </c>
      <c r="AR202" s="1">
        <f t="shared" si="297"/>
        <v>53.350007004873135</v>
      </c>
      <c r="AS202" s="1">
        <f t="shared" si="298"/>
        <v>1.375</v>
      </c>
      <c r="AT202" s="1">
        <f t="shared" si="299"/>
        <v>27.285714285714288</v>
      </c>
      <c r="AU202" s="1">
        <f t="shared" si="300"/>
        <v>3.1623036649214655</v>
      </c>
    </row>
    <row r="203" spans="1:47" x14ac:dyDescent="0.3">
      <c r="A203" s="4" t="s">
        <v>561</v>
      </c>
      <c r="B203" s="1" t="s">
        <v>706</v>
      </c>
      <c r="C203" s="3" t="s">
        <v>575</v>
      </c>
      <c r="D203" s="4" t="s">
        <v>413</v>
      </c>
      <c r="F203" s="4">
        <v>62.9</v>
      </c>
      <c r="G203" s="4">
        <v>0.7</v>
      </c>
      <c r="H203" s="4">
        <v>19</v>
      </c>
      <c r="I203" s="4">
        <v>4.5</v>
      </c>
      <c r="J203" s="4">
        <v>0.1</v>
      </c>
      <c r="K203" s="4">
        <v>1.6</v>
      </c>
      <c r="L203" s="4">
        <v>0.4</v>
      </c>
      <c r="M203" s="4">
        <v>2.7</v>
      </c>
      <c r="N203" s="4">
        <v>3.4</v>
      </c>
      <c r="O203" s="4">
        <v>0.1</v>
      </c>
      <c r="P203" s="4">
        <v>3.6</v>
      </c>
      <c r="Q203" s="4">
        <v>100.3</v>
      </c>
      <c r="R203" s="4">
        <f t="shared" si="301"/>
        <v>1.951187206156157</v>
      </c>
      <c r="S203" s="4">
        <f t="shared" si="302"/>
        <v>0.7537718023763802</v>
      </c>
      <c r="T203" s="4">
        <f t="shared" si="303"/>
        <v>1.9095425048844386</v>
      </c>
      <c r="U203" s="17">
        <f t="shared" si="275"/>
        <v>2.8179597971068948E-2</v>
      </c>
      <c r="V203" s="17">
        <f t="shared" si="276"/>
        <v>3.9697898988696023E-2</v>
      </c>
      <c r="W203" s="17">
        <f t="shared" si="277"/>
        <v>0.186347587289133</v>
      </c>
      <c r="X203" s="17">
        <f t="shared" si="278"/>
        <v>4.3562439496611816E-2</v>
      </c>
      <c r="Y203" s="16">
        <f t="shared" si="279"/>
        <v>3.6093418259023353E-2</v>
      </c>
      <c r="Z203" s="17">
        <f t="shared" si="280"/>
        <v>7.1326676176890159E-3</v>
      </c>
      <c r="AA203" s="16">
        <f t="shared" si="281"/>
        <v>7.0447340612891875E-4</v>
      </c>
      <c r="AB203" s="17">
        <f t="shared" si="282"/>
        <v>6.9213255958503403E-3</v>
      </c>
      <c r="AC203" s="35">
        <f t="shared" si="283"/>
        <v>6.9213255958503403E-3</v>
      </c>
      <c r="AD203" s="35">
        <f t="shared" si="284"/>
        <v>68.278004540127114</v>
      </c>
      <c r="AE203" s="35">
        <f t="shared" si="285"/>
        <v>0.82998671774114574</v>
      </c>
      <c r="AF203" s="35">
        <f t="shared" si="286"/>
        <v>5.0483765092462156E-2</v>
      </c>
      <c r="AG203" s="35">
        <f t="shared" si="287"/>
        <v>68.278004540127114</v>
      </c>
      <c r="AH203" s="35">
        <f t="shared" si="288"/>
        <v>18.497318867014126</v>
      </c>
      <c r="AI203" s="35">
        <f t="shared" si="289"/>
        <v>13.224676592858769</v>
      </c>
      <c r="AJ203" s="35">
        <f t="shared" si="290"/>
        <v>47.363678862922328</v>
      </c>
      <c r="AK203" s="35">
        <f t="shared" si="291"/>
        <v>68.278004540127114</v>
      </c>
      <c r="AM203" s="1">
        <f t="shared" si="292"/>
        <v>78.683664732395712</v>
      </c>
      <c r="AN203" s="1">
        <f t="shared" si="293"/>
        <v>74.850909314610931</v>
      </c>
      <c r="AO203" s="1">
        <f t="shared" si="294"/>
        <v>59.167195641529013</v>
      </c>
      <c r="AP203" s="1">
        <f t="shared" si="295"/>
        <v>70.054576645716324</v>
      </c>
      <c r="AQ203" s="1">
        <f t="shared" si="296"/>
        <v>62.947698901977766</v>
      </c>
      <c r="AR203" s="1">
        <f t="shared" si="297"/>
        <v>54.679092542787799</v>
      </c>
      <c r="AS203" s="1">
        <f t="shared" si="298"/>
        <v>1.2592592592592591</v>
      </c>
      <c r="AT203" s="1">
        <f t="shared" si="299"/>
        <v>27.142857142857146</v>
      </c>
      <c r="AU203" s="1">
        <f t="shared" si="300"/>
        <v>3.3105263157894735</v>
      </c>
    </row>
    <row r="204" spans="1:47" x14ac:dyDescent="0.3">
      <c r="A204" s="4" t="s">
        <v>561</v>
      </c>
      <c r="B204" s="1" t="s">
        <v>706</v>
      </c>
      <c r="C204" s="3" t="s">
        <v>575</v>
      </c>
      <c r="D204" s="4" t="s">
        <v>414</v>
      </c>
      <c r="F204" s="4">
        <v>61</v>
      </c>
      <c r="G204" s="4">
        <v>0.6</v>
      </c>
      <c r="H204" s="4">
        <v>18.3</v>
      </c>
      <c r="I204" s="4">
        <v>6.1</v>
      </c>
      <c r="J204" s="4">
        <v>0.3</v>
      </c>
      <c r="K204" s="4">
        <v>2.1</v>
      </c>
      <c r="L204" s="4">
        <v>1</v>
      </c>
      <c r="M204" s="4">
        <v>2.5</v>
      </c>
      <c r="N204" s="4">
        <v>3.1</v>
      </c>
      <c r="O204" s="4">
        <v>0.1</v>
      </c>
      <c r="P204" s="4">
        <v>4.5999999999999996</v>
      </c>
      <c r="Q204" s="4">
        <v>100.3</v>
      </c>
      <c r="R204" s="4">
        <f t="shared" si="301"/>
        <v>1.9906103279732201</v>
      </c>
      <c r="S204" s="4">
        <f t="shared" si="302"/>
        <v>0.38946476676172331</v>
      </c>
      <c r="T204" s="4">
        <f t="shared" si="303"/>
        <v>0.91629073187415511</v>
      </c>
      <c r="U204" s="17">
        <f t="shared" si="275"/>
        <v>3.8199010583004567E-2</v>
      </c>
      <c r="V204" s="17">
        <f t="shared" si="276"/>
        <v>5.210349242266353E-2</v>
      </c>
      <c r="W204" s="17">
        <f t="shared" si="277"/>
        <v>0.17948214986269126</v>
      </c>
      <c r="X204" s="17">
        <f t="shared" si="278"/>
        <v>4.0335592126492417E-2</v>
      </c>
      <c r="Y204" s="16">
        <f t="shared" si="279"/>
        <v>3.2908704883227176E-2</v>
      </c>
      <c r="Z204" s="17">
        <f t="shared" si="280"/>
        <v>1.783166904422254E-2</v>
      </c>
      <c r="AA204" s="16">
        <f t="shared" si="281"/>
        <v>7.0447340612891875E-4</v>
      </c>
      <c r="AB204" s="17">
        <f t="shared" si="282"/>
        <v>1.7620327022383864E-2</v>
      </c>
      <c r="AC204" s="35">
        <f t="shared" si="283"/>
        <v>1.7620327022383864E-2</v>
      </c>
      <c r="AD204" s="35">
        <f t="shared" si="284"/>
        <v>66.389602981738051</v>
      </c>
      <c r="AE204" s="35">
        <f t="shared" si="285"/>
        <v>1.0105655030228338</v>
      </c>
      <c r="AF204" s="35">
        <f t="shared" si="286"/>
        <v>5.7955919148876281E-2</v>
      </c>
      <c r="AG204" s="35">
        <f t="shared" si="287"/>
        <v>66.389602981738051</v>
      </c>
      <c r="AH204" s="35">
        <f t="shared" si="288"/>
        <v>21.437621878717071</v>
      </c>
      <c r="AI204" s="35">
        <f t="shared" si="289"/>
        <v>12.172775139544878</v>
      </c>
      <c r="AJ204" s="35">
        <f t="shared" si="290"/>
        <v>45.367576630413907</v>
      </c>
      <c r="AK204" s="35">
        <f t="shared" si="291"/>
        <v>66.389602981738051</v>
      </c>
      <c r="AM204" s="1">
        <f t="shared" si="292"/>
        <v>75.591142822993234</v>
      </c>
      <c r="AN204" s="1">
        <f t="shared" si="293"/>
        <v>71.663766033854444</v>
      </c>
      <c r="AO204" s="1">
        <f t="shared" si="294"/>
        <v>57.682340203626602</v>
      </c>
      <c r="AP204" s="1">
        <f t="shared" si="295"/>
        <v>71.018348923847668</v>
      </c>
      <c r="AQ204" s="1">
        <f t="shared" si="296"/>
        <v>60.358130291156698</v>
      </c>
      <c r="AR204" s="1">
        <f t="shared" si="297"/>
        <v>49.766396706855822</v>
      </c>
      <c r="AS204" s="1">
        <f t="shared" si="298"/>
        <v>1.24</v>
      </c>
      <c r="AT204" s="1">
        <f t="shared" si="299"/>
        <v>30.500000000000004</v>
      </c>
      <c r="AU204" s="1">
        <f t="shared" si="300"/>
        <v>3.333333333333333</v>
      </c>
    </row>
    <row r="205" spans="1:47" x14ac:dyDescent="0.3">
      <c r="A205" s="4" t="s">
        <v>561</v>
      </c>
      <c r="B205" s="1" t="s">
        <v>706</v>
      </c>
      <c r="C205" s="3" t="s">
        <v>575</v>
      </c>
      <c r="D205" s="4" t="s">
        <v>415</v>
      </c>
      <c r="F205" s="4">
        <v>61.7</v>
      </c>
      <c r="G205" s="4">
        <v>0.6</v>
      </c>
      <c r="H205" s="4">
        <v>17.2</v>
      </c>
      <c r="I205" s="4">
        <v>7.7</v>
      </c>
      <c r="J205" s="4">
        <v>0.3</v>
      </c>
      <c r="K205" s="4">
        <v>2.4</v>
      </c>
      <c r="L205" s="4">
        <v>0.6</v>
      </c>
      <c r="M205" s="4">
        <v>2.2999999999999998</v>
      </c>
      <c r="N205" s="4">
        <v>2.6</v>
      </c>
      <c r="O205" s="4">
        <v>0.2</v>
      </c>
      <c r="P205" s="4">
        <v>3.8</v>
      </c>
      <c r="Q205" s="4">
        <v>100.3</v>
      </c>
      <c r="R205" s="4">
        <f t="shared" si="301"/>
        <v>2.0120002608843035</v>
      </c>
      <c r="S205" s="4">
        <f t="shared" si="302"/>
        <v>8.0042707673536564E-2</v>
      </c>
      <c r="T205" s="4">
        <f t="shared" si="303"/>
        <v>1.3437347467010947</v>
      </c>
      <c r="U205" s="17">
        <f t="shared" si="275"/>
        <v>4.8218423194940199E-2</v>
      </c>
      <c r="V205" s="17">
        <f t="shared" si="276"/>
        <v>5.9546848483044028E-2</v>
      </c>
      <c r="W205" s="17">
        <f t="shared" si="277"/>
        <v>0.16869360533542566</v>
      </c>
      <c r="X205" s="17">
        <f t="shared" si="278"/>
        <v>3.7108744756373026E-2</v>
      </c>
      <c r="Y205" s="16">
        <f t="shared" si="279"/>
        <v>2.7600849256900213E-2</v>
      </c>
      <c r="Z205" s="17">
        <f t="shared" si="280"/>
        <v>1.0699001426533523E-2</v>
      </c>
      <c r="AA205" s="16">
        <f t="shared" si="281"/>
        <v>1.4089468122578375E-3</v>
      </c>
      <c r="AB205" s="17">
        <f t="shared" si="282"/>
        <v>1.0276317382856172E-2</v>
      </c>
      <c r="AC205" s="35">
        <f t="shared" si="283"/>
        <v>1.0276317382856172E-2</v>
      </c>
      <c r="AD205" s="35">
        <f t="shared" si="284"/>
        <v>69.227650972922689</v>
      </c>
      <c r="AE205" s="35">
        <f t="shared" si="285"/>
        <v>1.0858376448447655</v>
      </c>
      <c r="AF205" s="35">
        <f t="shared" si="286"/>
        <v>4.7385062139229196E-2</v>
      </c>
      <c r="AG205" s="35">
        <f t="shared" si="287"/>
        <v>69.227650972922689</v>
      </c>
      <c r="AH205" s="35">
        <f t="shared" si="288"/>
        <v>19.445648438079456</v>
      </c>
      <c r="AI205" s="35">
        <f t="shared" si="289"/>
        <v>11.326700588997872</v>
      </c>
      <c r="AJ205" s="35">
        <f t="shared" si="290"/>
        <v>45.940526075459211</v>
      </c>
      <c r="AK205" s="35">
        <f t="shared" si="291"/>
        <v>69.227650972922689</v>
      </c>
      <c r="AM205" s="1">
        <f t="shared" si="292"/>
        <v>78.070457998919636</v>
      </c>
      <c r="AN205" s="1">
        <f t="shared" si="293"/>
        <v>74.85907753639016</v>
      </c>
      <c r="AO205" s="1">
        <f t="shared" si="294"/>
        <v>51.370038247685926</v>
      </c>
      <c r="AP205" s="1">
        <f t="shared" si="295"/>
        <v>72.275618246089849</v>
      </c>
      <c r="AQ205" s="1">
        <f t="shared" si="296"/>
        <v>61.720086819895549</v>
      </c>
      <c r="AR205" s="1">
        <f t="shared" si="297"/>
        <v>48.000030416967419</v>
      </c>
      <c r="AS205" s="1">
        <f t="shared" si="298"/>
        <v>1.1304347826086958</v>
      </c>
      <c r="AT205" s="1">
        <f t="shared" si="299"/>
        <v>28.666666666666668</v>
      </c>
      <c r="AU205" s="1">
        <f t="shared" si="300"/>
        <v>3.5872093023255816</v>
      </c>
    </row>
    <row r="206" spans="1:47" x14ac:dyDescent="0.3">
      <c r="A206" s="4" t="s">
        <v>561</v>
      </c>
      <c r="B206" s="1" t="s">
        <v>706</v>
      </c>
      <c r="C206" s="3" t="s">
        <v>575</v>
      </c>
      <c r="D206" s="4" t="s">
        <v>416</v>
      </c>
      <c r="F206" s="4">
        <v>65.5</v>
      </c>
      <c r="G206" s="4">
        <v>0.6</v>
      </c>
      <c r="H206" s="4">
        <v>16.899999999999999</v>
      </c>
      <c r="I206" s="4">
        <v>4.5999999999999996</v>
      </c>
      <c r="J206" s="4">
        <v>0.2</v>
      </c>
      <c r="K206" s="4">
        <v>1.4</v>
      </c>
      <c r="L206" s="4">
        <v>0.6</v>
      </c>
      <c r="M206" s="4">
        <v>2.2000000000000002</v>
      </c>
      <c r="N206" s="4">
        <v>3.4</v>
      </c>
      <c r="O206" s="4">
        <v>0.1</v>
      </c>
      <c r="P206" s="4">
        <v>3.9</v>
      </c>
      <c r="Q206" s="4">
        <v>102.2</v>
      </c>
      <c r="R206" s="4">
        <f t="shared" si="301"/>
        <v>2.0388562615647574</v>
      </c>
      <c r="S206" s="4">
        <f t="shared" si="302"/>
        <v>0.88730319500090293</v>
      </c>
      <c r="T206" s="4">
        <f t="shared" si="303"/>
        <v>1.2992829841302609</v>
      </c>
      <c r="U206" s="17">
        <f t="shared" si="275"/>
        <v>2.8805811259314921E-2</v>
      </c>
      <c r="V206" s="17">
        <f t="shared" si="276"/>
        <v>3.473566161510902E-2</v>
      </c>
      <c r="W206" s="17">
        <f t="shared" si="277"/>
        <v>0.16575127500980777</v>
      </c>
      <c r="X206" s="17">
        <f t="shared" si="278"/>
        <v>3.5495321071313334E-2</v>
      </c>
      <c r="Y206" s="16">
        <f t="shared" si="279"/>
        <v>3.6093418259023353E-2</v>
      </c>
      <c r="Z206" s="17">
        <f t="shared" si="280"/>
        <v>1.0699001426533523E-2</v>
      </c>
      <c r="AA206" s="16">
        <f t="shared" si="281"/>
        <v>7.0447340612891875E-4</v>
      </c>
      <c r="AB206" s="17">
        <f t="shared" si="282"/>
        <v>1.0487659404694847E-2</v>
      </c>
      <c r="AC206" s="35">
        <f t="shared" si="283"/>
        <v>1.0487659404694847E-2</v>
      </c>
      <c r="AD206" s="35">
        <f t="shared" si="284"/>
        <v>66.881665193074241</v>
      </c>
      <c r="AE206" s="35">
        <f t="shared" si="285"/>
        <v>0.87980749241696754</v>
      </c>
      <c r="AF206" s="35">
        <f t="shared" si="286"/>
        <v>4.5982980476008184E-2</v>
      </c>
      <c r="AG206" s="35">
        <f t="shared" si="287"/>
        <v>66.881665193074241</v>
      </c>
      <c r="AH206" s="35">
        <f t="shared" si="288"/>
        <v>18.554417180767217</v>
      </c>
      <c r="AI206" s="35">
        <f t="shared" si="289"/>
        <v>14.563917626158549</v>
      </c>
      <c r="AJ206" s="35">
        <f t="shared" si="290"/>
        <v>48.004750222695662</v>
      </c>
      <c r="AK206" s="35">
        <f t="shared" si="291"/>
        <v>66.881665193074241</v>
      </c>
      <c r="AM206" s="1">
        <f t="shared" si="292"/>
        <v>78.282691966634289</v>
      </c>
      <c r="AN206" s="1">
        <f t="shared" si="293"/>
        <v>73.819880842042679</v>
      </c>
      <c r="AO206" s="1">
        <f t="shared" si="294"/>
        <v>54.51553023444562</v>
      </c>
      <c r="AP206" s="1">
        <f t="shared" si="295"/>
        <v>69.83705443459732</v>
      </c>
      <c r="AQ206" s="1">
        <f t="shared" si="296"/>
        <v>62.484381764074939</v>
      </c>
      <c r="AR206" s="1">
        <f t="shared" si="297"/>
        <v>53.233044060234249</v>
      </c>
      <c r="AS206" s="1">
        <f t="shared" si="298"/>
        <v>1.5454545454545452</v>
      </c>
      <c r="AT206" s="1">
        <f t="shared" si="299"/>
        <v>28.166666666666664</v>
      </c>
      <c r="AU206" s="1">
        <f t="shared" si="300"/>
        <v>3.8757396449704147</v>
      </c>
    </row>
    <row r="207" spans="1:47" x14ac:dyDescent="0.3">
      <c r="A207" s="4" t="s">
        <v>561</v>
      </c>
      <c r="B207" s="1" t="s">
        <v>706</v>
      </c>
      <c r="C207" s="3" t="s">
        <v>575</v>
      </c>
      <c r="D207" s="4" t="s">
        <v>417</v>
      </c>
      <c r="F207" s="4">
        <v>62.4</v>
      </c>
      <c r="G207" s="4">
        <v>0.6</v>
      </c>
      <c r="H207" s="4">
        <v>17</v>
      </c>
      <c r="I207" s="4">
        <v>5.3</v>
      </c>
      <c r="J207" s="4">
        <v>0.4</v>
      </c>
      <c r="K207" s="4">
        <v>1.7</v>
      </c>
      <c r="L207" s="4">
        <v>1</v>
      </c>
      <c r="M207" s="4">
        <v>2.2999999999999998</v>
      </c>
      <c r="N207" s="4">
        <v>3.1</v>
      </c>
      <c r="O207" s="4">
        <v>0.2</v>
      </c>
      <c r="P207" s="4">
        <v>4.4000000000000004</v>
      </c>
      <c r="Q207" s="4">
        <v>100.5</v>
      </c>
      <c r="R207" s="4">
        <f t="shared" si="301"/>
        <v>2.0003042211211124</v>
      </c>
      <c r="S207" s="4">
        <f t="shared" si="302"/>
        <v>0.60077386042893022</v>
      </c>
      <c r="T207" s="4">
        <f t="shared" si="303"/>
        <v>0.83290912293510388</v>
      </c>
      <c r="U207" s="17">
        <f t="shared" si="275"/>
        <v>3.3189304277036757E-2</v>
      </c>
      <c r="V207" s="17">
        <f t="shared" si="276"/>
        <v>4.2179017675489525E-2</v>
      </c>
      <c r="W207" s="17">
        <f t="shared" si="277"/>
        <v>0.16673205178501374</v>
      </c>
      <c r="X207" s="17">
        <f t="shared" si="278"/>
        <v>3.7108744756373026E-2</v>
      </c>
      <c r="Y207" s="16">
        <f t="shared" si="279"/>
        <v>3.2908704883227176E-2</v>
      </c>
      <c r="Z207" s="17">
        <f t="shared" si="280"/>
        <v>1.783166904422254E-2</v>
      </c>
      <c r="AA207" s="16">
        <f t="shared" si="281"/>
        <v>1.4089468122578375E-3</v>
      </c>
      <c r="AB207" s="17">
        <f t="shared" si="282"/>
        <v>1.7408985000545191E-2</v>
      </c>
      <c r="AC207" s="35">
        <f t="shared" si="283"/>
        <v>1.7408985000545191E-2</v>
      </c>
      <c r="AD207" s="35">
        <f t="shared" si="284"/>
        <v>65.601607142915739</v>
      </c>
      <c r="AE207" s="35">
        <f t="shared" si="285"/>
        <v>0.97892060278130266</v>
      </c>
      <c r="AF207" s="35">
        <f t="shared" si="286"/>
        <v>5.4517729756918216E-2</v>
      </c>
      <c r="AG207" s="35">
        <f t="shared" si="287"/>
        <v>65.601607142915739</v>
      </c>
      <c r="AH207" s="35">
        <f t="shared" si="288"/>
        <v>21.450288960928241</v>
      </c>
      <c r="AI207" s="35">
        <f t="shared" si="289"/>
        <v>12.94810389615601</v>
      </c>
      <c r="AJ207" s="35">
        <f t="shared" si="290"/>
        <v>45.748907467613883</v>
      </c>
      <c r="AK207" s="35">
        <f t="shared" si="291"/>
        <v>65.601607142915739</v>
      </c>
      <c r="AM207" s="1">
        <f t="shared" si="292"/>
        <v>75.359193859097289</v>
      </c>
      <c r="AN207" s="1">
        <f t="shared" si="293"/>
        <v>71.053722998668817</v>
      </c>
      <c r="AO207" s="1">
        <f t="shared" si="294"/>
        <v>54.705516286943045</v>
      </c>
      <c r="AP207" s="1">
        <f t="shared" si="295"/>
        <v>70.425513372455725</v>
      </c>
      <c r="AQ207" s="1">
        <f t="shared" si="296"/>
        <v>60.669223559168415</v>
      </c>
      <c r="AR207" s="1">
        <f t="shared" si="297"/>
        <v>50.597416521545846</v>
      </c>
      <c r="AS207" s="1">
        <f t="shared" si="298"/>
        <v>1.347826086956522</v>
      </c>
      <c r="AT207" s="1">
        <f t="shared" si="299"/>
        <v>28.333333333333336</v>
      </c>
      <c r="AU207" s="1">
        <f t="shared" si="300"/>
        <v>3.6705882352941175</v>
      </c>
    </row>
    <row r="208" spans="1:47" x14ac:dyDescent="0.3">
      <c r="A208" s="4" t="s">
        <v>561</v>
      </c>
      <c r="B208" s="1" t="s">
        <v>706</v>
      </c>
      <c r="C208" s="3" t="s">
        <v>575</v>
      </c>
      <c r="D208" s="4" t="s">
        <v>418</v>
      </c>
      <c r="F208" s="4">
        <v>62.4</v>
      </c>
      <c r="G208" s="4">
        <v>0.6</v>
      </c>
      <c r="H208" s="4">
        <v>17.7</v>
      </c>
      <c r="I208" s="4">
        <v>5</v>
      </c>
      <c r="J208" s="4">
        <v>0.3</v>
      </c>
      <c r="K208" s="4">
        <v>1.4</v>
      </c>
      <c r="L208" s="4">
        <v>0.7</v>
      </c>
      <c r="M208" s="4">
        <v>2.2999999999999998</v>
      </c>
      <c r="N208" s="4">
        <v>3.5</v>
      </c>
      <c r="O208" s="4">
        <v>0.1</v>
      </c>
      <c r="P208" s="4">
        <v>4.9000000000000004</v>
      </c>
      <c r="Q208" s="4">
        <v>102.5</v>
      </c>
      <c r="R208" s="4">
        <f t="shared" si="301"/>
        <v>2.0406555166446796</v>
      </c>
      <c r="S208" s="4">
        <f t="shared" si="302"/>
        <v>0.91629073187415511</v>
      </c>
      <c r="T208" s="4">
        <f t="shared" si="303"/>
        <v>1.1895840668738364</v>
      </c>
      <c r="U208" s="17">
        <f t="shared" si="275"/>
        <v>3.1310664412298829E-2</v>
      </c>
      <c r="V208" s="17">
        <f t="shared" si="276"/>
        <v>3.473566161510902E-2</v>
      </c>
      <c r="W208" s="17">
        <f t="shared" si="277"/>
        <v>0.17359748921145549</v>
      </c>
      <c r="X208" s="17">
        <f t="shared" si="278"/>
        <v>3.7108744756373026E-2</v>
      </c>
      <c r="Y208" s="16">
        <f t="shared" si="279"/>
        <v>3.7154989384288746E-2</v>
      </c>
      <c r="Z208" s="17">
        <f t="shared" si="280"/>
        <v>1.2482168330955777E-2</v>
      </c>
      <c r="AA208" s="16">
        <f t="shared" si="281"/>
        <v>7.0447340612891875E-4</v>
      </c>
      <c r="AB208" s="17">
        <f t="shared" si="282"/>
        <v>1.2270826309117102E-2</v>
      </c>
      <c r="AC208" s="35">
        <f t="shared" si="283"/>
        <v>1.2270826309117102E-2</v>
      </c>
      <c r="AD208" s="35">
        <f t="shared" si="284"/>
        <v>66.734371807521825</v>
      </c>
      <c r="AE208" s="35">
        <f t="shared" si="285"/>
        <v>0.88015229478873591</v>
      </c>
      <c r="AF208" s="35">
        <f t="shared" si="286"/>
        <v>4.9379571065490124E-2</v>
      </c>
      <c r="AG208" s="35">
        <f t="shared" si="287"/>
        <v>66.734371807521825</v>
      </c>
      <c r="AH208" s="35">
        <f t="shared" si="288"/>
        <v>18.982501821592653</v>
      </c>
      <c r="AI208" s="35">
        <f t="shared" si="289"/>
        <v>14.283126370885505</v>
      </c>
      <c r="AJ208" s="35">
        <f t="shared" si="290"/>
        <v>47.650312274646424</v>
      </c>
      <c r="AK208" s="35">
        <f t="shared" si="291"/>
        <v>66.734371807521825</v>
      </c>
      <c r="AM208" s="1">
        <f t="shared" si="292"/>
        <v>77.854416501787711</v>
      </c>
      <c r="AN208" s="1">
        <f t="shared" si="293"/>
        <v>73.426423014080484</v>
      </c>
      <c r="AO208" s="1">
        <f t="shared" si="294"/>
        <v>56.541481655323786</v>
      </c>
      <c r="AP208" s="1">
        <f t="shared" si="295"/>
        <v>70.038179778060311</v>
      </c>
      <c r="AQ208" s="1">
        <f t="shared" si="296"/>
        <v>62.820888475866369</v>
      </c>
      <c r="AR208" s="1">
        <f t="shared" si="297"/>
        <v>53.221642558293084</v>
      </c>
      <c r="AS208" s="1">
        <f t="shared" si="298"/>
        <v>1.5217391304347827</v>
      </c>
      <c r="AT208" s="1">
        <f t="shared" si="299"/>
        <v>29.5</v>
      </c>
      <c r="AU208" s="1">
        <f t="shared" si="300"/>
        <v>3.5254237288135593</v>
      </c>
    </row>
    <row r="209" spans="1:47" x14ac:dyDescent="0.3">
      <c r="A209" s="4" t="s">
        <v>561</v>
      </c>
      <c r="B209" s="1" t="s">
        <v>706</v>
      </c>
      <c r="C209" s="3" t="s">
        <v>575</v>
      </c>
      <c r="D209" s="4" t="s">
        <v>419</v>
      </c>
      <c r="F209" s="4">
        <v>57.5</v>
      </c>
      <c r="G209" s="4">
        <v>0.6</v>
      </c>
      <c r="H209" s="4">
        <v>16.899999999999999</v>
      </c>
      <c r="I209" s="4">
        <v>9.4</v>
      </c>
      <c r="J209" s="4">
        <v>0.4</v>
      </c>
      <c r="K209" s="4">
        <v>1.6</v>
      </c>
      <c r="L209" s="4">
        <v>1</v>
      </c>
      <c r="M209" s="4">
        <v>2.2000000000000002</v>
      </c>
      <c r="N209" s="4">
        <v>3.4</v>
      </c>
      <c r="O209" s="4">
        <v>0.1</v>
      </c>
      <c r="P209" s="4">
        <v>6.2</v>
      </c>
      <c r="Q209" s="4">
        <v>110</v>
      </c>
      <c r="R209" s="4">
        <f t="shared" si="301"/>
        <v>2.0388562615647574</v>
      </c>
      <c r="S209" s="4">
        <f t="shared" si="302"/>
        <v>0.7537718023763802</v>
      </c>
      <c r="T209" s="4">
        <f t="shared" si="303"/>
        <v>0.78845736036427028</v>
      </c>
      <c r="U209" s="17">
        <f t="shared" si="275"/>
        <v>5.8864049095121801E-2</v>
      </c>
      <c r="V209" s="17">
        <f t="shared" si="276"/>
        <v>3.9697898988696023E-2</v>
      </c>
      <c r="W209" s="17">
        <f t="shared" si="277"/>
        <v>0.16575127500980777</v>
      </c>
      <c r="X209" s="17">
        <f t="shared" si="278"/>
        <v>3.5495321071313334E-2</v>
      </c>
      <c r="Y209" s="16">
        <f t="shared" si="279"/>
        <v>3.6093418259023353E-2</v>
      </c>
      <c r="Z209" s="17">
        <f t="shared" si="280"/>
        <v>1.783166904422254E-2</v>
      </c>
      <c r="AA209" s="16">
        <f t="shared" si="281"/>
        <v>7.0447340612891875E-4</v>
      </c>
      <c r="AB209" s="17">
        <f t="shared" si="282"/>
        <v>1.7620327022383864E-2</v>
      </c>
      <c r="AC209" s="35">
        <f t="shared" si="283"/>
        <v>1.7620327022383864E-2</v>
      </c>
      <c r="AD209" s="35">
        <f t="shared" si="284"/>
        <v>65.01061071852186</v>
      </c>
      <c r="AE209" s="35">
        <f t="shared" si="285"/>
        <v>1.1341231399110132</v>
      </c>
      <c r="AF209" s="35">
        <f t="shared" si="286"/>
        <v>5.3115648093697197E-2</v>
      </c>
      <c r="AG209" s="35">
        <f t="shared" si="287"/>
        <v>65.01061071852186</v>
      </c>
      <c r="AH209" s="35">
        <f t="shared" si="288"/>
        <v>20.832905937387341</v>
      </c>
      <c r="AI209" s="35">
        <f t="shared" si="289"/>
        <v>14.156483344090795</v>
      </c>
      <c r="AJ209" s="35">
        <f t="shared" si="290"/>
        <v>46.661788703351725</v>
      </c>
      <c r="AK209" s="35">
        <f t="shared" si="291"/>
        <v>65.01061071852186</v>
      </c>
      <c r="AM209" s="1">
        <f t="shared" si="292"/>
        <v>75.731532503621793</v>
      </c>
      <c r="AN209" s="1">
        <f t="shared" si="293"/>
        <v>70.939087621648298</v>
      </c>
      <c r="AO209" s="1">
        <f t="shared" si="294"/>
        <v>56.085842459434673</v>
      </c>
      <c r="AP209" s="1">
        <f t="shared" si="295"/>
        <v>69.83705443459732</v>
      </c>
      <c r="AQ209" s="1">
        <f t="shared" si="296"/>
        <v>63.536396660222273</v>
      </c>
      <c r="AR209" s="1">
        <f t="shared" si="297"/>
        <v>46.885664626519606</v>
      </c>
      <c r="AS209" s="1">
        <f t="shared" si="298"/>
        <v>1.5454545454545452</v>
      </c>
      <c r="AT209" s="1">
        <f t="shared" si="299"/>
        <v>28.166666666666664</v>
      </c>
      <c r="AU209" s="1">
        <f t="shared" si="300"/>
        <v>3.4023668639053257</v>
      </c>
    </row>
    <row r="210" spans="1:47" x14ac:dyDescent="0.3">
      <c r="A210" s="4" t="s">
        <v>561</v>
      </c>
      <c r="B210" s="1" t="s">
        <v>706</v>
      </c>
      <c r="C210" s="3" t="s">
        <v>575</v>
      </c>
      <c r="D210" s="4" t="s">
        <v>420</v>
      </c>
      <c r="F210" s="4">
        <v>53.9</v>
      </c>
      <c r="G210" s="4">
        <v>0.5</v>
      </c>
      <c r="H210" s="4">
        <v>13.9</v>
      </c>
      <c r="I210" s="4">
        <v>13.3</v>
      </c>
      <c r="J210" s="4">
        <v>1.1000000000000001</v>
      </c>
      <c r="K210" s="4">
        <v>3.9</v>
      </c>
      <c r="L210" s="4">
        <v>2.2999999999999998</v>
      </c>
      <c r="M210" s="4">
        <v>1.4</v>
      </c>
      <c r="N210" s="4">
        <v>1.2</v>
      </c>
      <c r="O210" s="4">
        <v>0.4</v>
      </c>
      <c r="P210" s="4">
        <v>6.7</v>
      </c>
      <c r="Q210" s="4">
        <v>101.3</v>
      </c>
      <c r="R210" s="4">
        <f t="shared" si="301"/>
        <v>2.2954166035154331</v>
      </c>
      <c r="S210" s="4">
        <f t="shared" si="302"/>
        <v>-1.1786549963416462</v>
      </c>
      <c r="T210" s="4">
        <f t="shared" si="303"/>
        <v>-0.49643688631389099</v>
      </c>
      <c r="U210" s="17">
        <f t="shared" si="275"/>
        <v>8.3286367336714892E-2</v>
      </c>
      <c r="V210" s="17">
        <f t="shared" si="276"/>
        <v>9.6763628784946557E-2</v>
      </c>
      <c r="W210" s="17">
        <f t="shared" si="277"/>
        <v>0.13632797175362887</v>
      </c>
      <c r="X210" s="17">
        <f t="shared" si="278"/>
        <v>2.2587931590835754E-2</v>
      </c>
      <c r="Y210" s="16">
        <f t="shared" si="279"/>
        <v>1.2738853503184712E-2</v>
      </c>
      <c r="Z210" s="17">
        <f t="shared" si="280"/>
        <v>4.1012838801711839E-2</v>
      </c>
      <c r="AA210" s="16">
        <f t="shared" si="281"/>
        <v>2.817893624515675E-3</v>
      </c>
      <c r="AB210" s="17">
        <f t="shared" si="282"/>
        <v>4.016747071435714E-2</v>
      </c>
      <c r="AC210" s="35">
        <f t="shared" si="283"/>
        <v>2.2587931590835754E-2</v>
      </c>
      <c r="AD210" s="35">
        <f t="shared" si="284"/>
        <v>70.184351776413308</v>
      </c>
      <c r="AE210" s="35">
        <f t="shared" si="285"/>
        <v>1.8806824213649975</v>
      </c>
      <c r="AF210" s="35">
        <f t="shared" si="286"/>
        <v>4.5175863181671508E-2</v>
      </c>
      <c r="AG210" s="35">
        <f t="shared" si="287"/>
        <v>70.184351776413308</v>
      </c>
      <c r="AH210" s="35">
        <f t="shared" si="288"/>
        <v>23.257433031245498</v>
      </c>
      <c r="AI210" s="35">
        <f t="shared" si="289"/>
        <v>6.5582151923412004</v>
      </c>
      <c r="AJ210" s="35">
        <f t="shared" si="290"/>
        <v>41.650391080547855</v>
      </c>
      <c r="AK210" s="35">
        <f t="shared" si="291"/>
        <v>70.184351776413308</v>
      </c>
      <c r="AM210" s="1">
        <f t="shared" si="292"/>
        <v>75.110243153939379</v>
      </c>
      <c r="AN210" s="1">
        <f t="shared" si="293"/>
        <v>73.231494591878274</v>
      </c>
      <c r="AO210" s="1">
        <f t="shared" si="294"/>
        <v>37.076833962583244</v>
      </c>
      <c r="AP210" s="1">
        <f t="shared" si="295"/>
        <v>79.41986243621875</v>
      </c>
      <c r="AQ210" s="1">
        <f t="shared" si="296"/>
        <v>58.674494092350628</v>
      </c>
      <c r="AR210" s="1">
        <f t="shared" si="297"/>
        <v>36.422825606072401</v>
      </c>
      <c r="AS210" s="1">
        <f t="shared" si="298"/>
        <v>0.85714285714285721</v>
      </c>
      <c r="AT210" s="1">
        <f t="shared" si="299"/>
        <v>27.8</v>
      </c>
      <c r="AU210" s="1">
        <f t="shared" si="300"/>
        <v>3.8776978417266186</v>
      </c>
    </row>
    <row r="211" spans="1:47" x14ac:dyDescent="0.3">
      <c r="A211" s="4" t="s">
        <v>561</v>
      </c>
      <c r="B211" s="1" t="s">
        <v>706</v>
      </c>
      <c r="C211" s="3" t="s">
        <v>575</v>
      </c>
      <c r="D211" s="4" t="s">
        <v>421</v>
      </c>
      <c r="F211" s="4">
        <v>63.5</v>
      </c>
      <c r="G211" s="4">
        <v>0.6</v>
      </c>
      <c r="H211" s="4">
        <v>17.399999999999999</v>
      </c>
      <c r="I211" s="4">
        <v>4.8</v>
      </c>
      <c r="J211" s="4">
        <v>0.3</v>
      </c>
      <c r="K211" s="4">
        <v>1.5</v>
      </c>
      <c r="L211" s="4">
        <v>0.6</v>
      </c>
      <c r="M211" s="4">
        <v>2.2999999999999998</v>
      </c>
      <c r="N211" s="4">
        <v>3.3</v>
      </c>
      <c r="O211" s="4">
        <v>0.1</v>
      </c>
      <c r="P211" s="4">
        <v>3.9</v>
      </c>
      <c r="Q211" s="4">
        <v>100.5</v>
      </c>
      <c r="R211" s="4">
        <f t="shared" si="301"/>
        <v>2.0235610832853794</v>
      </c>
      <c r="S211" s="4">
        <f t="shared" si="302"/>
        <v>0.78845736036427005</v>
      </c>
      <c r="T211" s="4">
        <f t="shared" si="303"/>
        <v>1.3437347467010947</v>
      </c>
      <c r="U211" s="17">
        <f t="shared" si="275"/>
        <v>3.0058237835806877E-2</v>
      </c>
      <c r="V211" s="17">
        <f t="shared" si="276"/>
        <v>3.7216780301902522E-2</v>
      </c>
      <c r="W211" s="17">
        <f t="shared" si="277"/>
        <v>0.17065515888583757</v>
      </c>
      <c r="X211" s="17">
        <f t="shared" si="278"/>
        <v>3.7108744756373026E-2</v>
      </c>
      <c r="Y211" s="16">
        <f t="shared" si="279"/>
        <v>3.5031847133757961E-2</v>
      </c>
      <c r="Z211" s="17">
        <f t="shared" si="280"/>
        <v>1.0699001426533523E-2</v>
      </c>
      <c r="AA211" s="16">
        <f t="shared" si="281"/>
        <v>7.0447340612891875E-4</v>
      </c>
      <c r="AB211" s="17">
        <f t="shared" si="282"/>
        <v>1.0487659404694847E-2</v>
      </c>
      <c r="AC211" s="35">
        <f t="shared" si="283"/>
        <v>1.0487659404694847E-2</v>
      </c>
      <c r="AD211" s="35">
        <f t="shared" si="284"/>
        <v>67.37715619199524</v>
      </c>
      <c r="AE211" s="35">
        <f t="shared" si="285"/>
        <v>0.87963711401654954</v>
      </c>
      <c r="AF211" s="35">
        <f t="shared" si="286"/>
        <v>4.7596404161067876E-2</v>
      </c>
      <c r="AG211" s="35">
        <f t="shared" si="287"/>
        <v>67.37715619199524</v>
      </c>
      <c r="AH211" s="35">
        <f t="shared" si="288"/>
        <v>18.79175747322655</v>
      </c>
      <c r="AI211" s="35">
        <f t="shared" si="289"/>
        <v>13.831086334778202</v>
      </c>
      <c r="AJ211" s="35">
        <f t="shared" si="290"/>
        <v>47.519664430775826</v>
      </c>
      <c r="AK211" s="35">
        <f t="shared" si="291"/>
        <v>67.37715619199524</v>
      </c>
      <c r="AM211" s="1">
        <f t="shared" si="292"/>
        <v>78.191952673054303</v>
      </c>
      <c r="AN211" s="1">
        <f t="shared" si="293"/>
        <v>74.022225761101922</v>
      </c>
      <c r="AO211" s="1">
        <f t="shared" si="294"/>
        <v>54.863909579784156</v>
      </c>
      <c r="AP211" s="1">
        <f t="shared" si="295"/>
        <v>70.287539357846413</v>
      </c>
      <c r="AQ211" s="1">
        <f t="shared" si="296"/>
        <v>62.613670080232467</v>
      </c>
      <c r="AR211" s="1">
        <f t="shared" si="297"/>
        <v>53.236834165017164</v>
      </c>
      <c r="AS211" s="1">
        <f t="shared" si="298"/>
        <v>1.4347826086956521</v>
      </c>
      <c r="AT211" s="1">
        <f t="shared" si="299"/>
        <v>29</v>
      </c>
      <c r="AU211" s="1">
        <f t="shared" si="300"/>
        <v>3.6494252873563222</v>
      </c>
    </row>
    <row r="212" spans="1:47" x14ac:dyDescent="0.3">
      <c r="A212" s="4" t="s">
        <v>561</v>
      </c>
      <c r="B212" s="1" t="s">
        <v>706</v>
      </c>
      <c r="C212" s="3" t="s">
        <v>575</v>
      </c>
      <c r="D212" s="4" t="s">
        <v>422</v>
      </c>
      <c r="F212" s="4">
        <v>63.9</v>
      </c>
      <c r="G212" s="4">
        <v>0.6</v>
      </c>
      <c r="H212" s="4">
        <v>17.5</v>
      </c>
      <c r="I212" s="4">
        <v>4.7</v>
      </c>
      <c r="J212" s="4">
        <v>0.2</v>
      </c>
      <c r="K212" s="4">
        <v>1.3</v>
      </c>
      <c r="L212" s="4">
        <v>0.5</v>
      </c>
      <c r="M212" s="4">
        <v>2.2000000000000002</v>
      </c>
      <c r="N212" s="4">
        <v>3.5</v>
      </c>
      <c r="O212" s="4">
        <v>0.1</v>
      </c>
      <c r="P212" s="4">
        <v>4.4000000000000004</v>
      </c>
      <c r="Q212" s="4">
        <v>103.3</v>
      </c>
      <c r="R212" s="4">
        <f t="shared" si="301"/>
        <v>2.073743520565198</v>
      </c>
      <c r="S212" s="4">
        <f t="shared" si="302"/>
        <v>0.99039870402787689</v>
      </c>
      <c r="T212" s="4">
        <f t="shared" si="303"/>
        <v>1.4816045409242156</v>
      </c>
      <c r="U212" s="17">
        <f t="shared" si="275"/>
        <v>2.94320245475609E-2</v>
      </c>
      <c r="V212" s="17">
        <f t="shared" si="276"/>
        <v>3.2254542928315519E-2</v>
      </c>
      <c r="W212" s="17">
        <f t="shared" si="277"/>
        <v>0.17163593566104357</v>
      </c>
      <c r="X212" s="17">
        <f t="shared" si="278"/>
        <v>3.5495321071313334E-2</v>
      </c>
      <c r="Y212" s="16">
        <f t="shared" si="279"/>
        <v>3.7154989384288746E-2</v>
      </c>
      <c r="Z212" s="17">
        <f t="shared" si="280"/>
        <v>8.9158345221112701E-3</v>
      </c>
      <c r="AA212" s="16">
        <f t="shared" si="281"/>
        <v>7.0447340612891875E-4</v>
      </c>
      <c r="AB212" s="17">
        <f t="shared" si="282"/>
        <v>8.7044925002725954E-3</v>
      </c>
      <c r="AC212" s="35">
        <f t="shared" si="283"/>
        <v>8.7044925002725954E-3</v>
      </c>
      <c r="AD212" s="35">
        <f t="shared" si="284"/>
        <v>67.842774245161934</v>
      </c>
      <c r="AE212" s="35">
        <f t="shared" si="285"/>
        <v>0.8346312321010293</v>
      </c>
      <c r="AF212" s="35">
        <f t="shared" si="286"/>
        <v>4.4199813571585929E-2</v>
      </c>
      <c r="AG212" s="35">
        <f t="shared" si="287"/>
        <v>67.842774245161934</v>
      </c>
      <c r="AH212" s="35">
        <f t="shared" si="288"/>
        <v>17.470921589155026</v>
      </c>
      <c r="AI212" s="35">
        <f t="shared" si="289"/>
        <v>14.686304165683037</v>
      </c>
      <c r="AJ212" s="35">
        <f t="shared" si="290"/>
        <v>48.607691288264007</v>
      </c>
      <c r="AK212" s="35">
        <f t="shared" si="291"/>
        <v>67.842774245161934</v>
      </c>
      <c r="AM212" s="1">
        <f t="shared" si="292"/>
        <v>79.521551119899499</v>
      </c>
      <c r="AN212" s="1">
        <f t="shared" si="293"/>
        <v>75.263249602754371</v>
      </c>
      <c r="AO212" s="1">
        <f t="shared" si="294"/>
        <v>54.83436915136658</v>
      </c>
      <c r="AP212" s="1">
        <f t="shared" si="295"/>
        <v>70.260171577194782</v>
      </c>
      <c r="AQ212" s="1">
        <f t="shared" si="296"/>
        <v>63.896555714542657</v>
      </c>
      <c r="AR212" s="1">
        <f t="shared" si="297"/>
        <v>54.54347432681724</v>
      </c>
      <c r="AS212" s="1">
        <f t="shared" si="298"/>
        <v>1.5909090909090908</v>
      </c>
      <c r="AT212" s="1">
        <f t="shared" si="299"/>
        <v>29.166666666666668</v>
      </c>
      <c r="AU212" s="1">
        <f t="shared" si="300"/>
        <v>3.6514285714285712</v>
      </c>
    </row>
    <row r="213" spans="1:47" x14ac:dyDescent="0.3">
      <c r="A213" s="4" t="s">
        <v>561</v>
      </c>
      <c r="B213" s="1" t="s">
        <v>706</v>
      </c>
      <c r="C213" s="3" t="s">
        <v>575</v>
      </c>
      <c r="D213" s="4" t="s">
        <v>423</v>
      </c>
      <c r="F213" s="4">
        <v>62.7</v>
      </c>
      <c r="G213" s="4">
        <v>0.6</v>
      </c>
      <c r="H213" s="4">
        <v>17.2</v>
      </c>
      <c r="I213" s="4">
        <v>5.6</v>
      </c>
      <c r="J213" s="4">
        <v>0.2</v>
      </c>
      <c r="K213" s="4">
        <v>1.3</v>
      </c>
      <c r="L213" s="4">
        <v>0.4</v>
      </c>
      <c r="M213" s="4">
        <v>2.2999999999999998</v>
      </c>
      <c r="N213" s="4">
        <v>3.4</v>
      </c>
      <c r="O213" s="4">
        <v>0.1</v>
      </c>
      <c r="P213" s="4">
        <v>4.7</v>
      </c>
      <c r="Q213" s="4">
        <v>104.2</v>
      </c>
      <c r="R213" s="4">
        <f t="shared" si="301"/>
        <v>2.0120002608843035</v>
      </c>
      <c r="S213" s="4">
        <f t="shared" si="302"/>
        <v>0.96141116715462471</v>
      </c>
      <c r="T213" s="4">
        <f t="shared" si="303"/>
        <v>1.7491998548092589</v>
      </c>
      <c r="U213" s="17">
        <f t="shared" si="275"/>
        <v>3.5067944141774686E-2</v>
      </c>
      <c r="V213" s="17">
        <f t="shared" si="276"/>
        <v>3.2254542928315519E-2</v>
      </c>
      <c r="W213" s="17">
        <f t="shared" si="277"/>
        <v>0.16869360533542566</v>
      </c>
      <c r="X213" s="17">
        <f t="shared" si="278"/>
        <v>3.7108744756373026E-2</v>
      </c>
      <c r="Y213" s="16">
        <f t="shared" si="279"/>
        <v>3.6093418259023353E-2</v>
      </c>
      <c r="Z213" s="17">
        <f t="shared" si="280"/>
        <v>7.1326676176890159E-3</v>
      </c>
      <c r="AA213" s="16">
        <f t="shared" si="281"/>
        <v>7.0447340612891875E-4</v>
      </c>
      <c r="AB213" s="17">
        <f t="shared" si="282"/>
        <v>6.9213255958503403E-3</v>
      </c>
      <c r="AC213" s="35">
        <f t="shared" si="283"/>
        <v>6.9213255958503403E-3</v>
      </c>
      <c r="AD213" s="35">
        <f t="shared" si="284"/>
        <v>67.798237918324389</v>
      </c>
      <c r="AE213" s="35">
        <f t="shared" si="285"/>
        <v>0.87529884377998735</v>
      </c>
      <c r="AF213" s="35">
        <f t="shared" si="286"/>
        <v>4.4030070352223366E-2</v>
      </c>
      <c r="AG213" s="35">
        <f t="shared" si="287"/>
        <v>67.798237918324389</v>
      </c>
      <c r="AH213" s="35">
        <f t="shared" si="288"/>
        <v>17.695757817049376</v>
      </c>
      <c r="AI213" s="35">
        <f t="shared" si="289"/>
        <v>14.506004264626233</v>
      </c>
      <c r="AJ213" s="35">
        <f t="shared" si="290"/>
        <v>48.405123223788429</v>
      </c>
      <c r="AK213" s="35">
        <f t="shared" si="291"/>
        <v>67.798237918324389</v>
      </c>
      <c r="AM213" s="1">
        <f t="shared" si="292"/>
        <v>79.301753690607271</v>
      </c>
      <c r="AN213" s="1">
        <f t="shared" si="293"/>
        <v>75.072181293731376</v>
      </c>
      <c r="AO213" s="1">
        <f t="shared" si="294"/>
        <v>54.652330513413773</v>
      </c>
      <c r="AP213" s="1">
        <f t="shared" si="295"/>
        <v>69.73813824257104</v>
      </c>
      <c r="AQ213" s="1">
        <f t="shared" si="296"/>
        <v>64.453033315811325</v>
      </c>
      <c r="AR213" s="1">
        <f t="shared" si="297"/>
        <v>53.360482351775197</v>
      </c>
      <c r="AS213" s="1">
        <f t="shared" si="298"/>
        <v>1.4782608695652175</v>
      </c>
      <c r="AT213" s="1">
        <f t="shared" si="299"/>
        <v>28.666666666666668</v>
      </c>
      <c r="AU213" s="1">
        <f t="shared" si="300"/>
        <v>3.6453488372093026</v>
      </c>
    </row>
    <row r="214" spans="1:47" x14ac:dyDescent="0.3">
      <c r="A214" s="4" t="s">
        <v>561</v>
      </c>
      <c r="B214" s="1" t="s">
        <v>706</v>
      </c>
      <c r="C214" s="3" t="s">
        <v>575</v>
      </c>
      <c r="D214" s="4" t="s">
        <v>424</v>
      </c>
      <c r="F214" s="4">
        <v>63</v>
      </c>
      <c r="G214" s="4">
        <v>0.6</v>
      </c>
      <c r="H214" s="4">
        <v>17.100000000000001</v>
      </c>
      <c r="I214" s="4">
        <v>5.9</v>
      </c>
      <c r="J214" s="4">
        <v>0.4</v>
      </c>
      <c r="K214" s="4">
        <v>1.8</v>
      </c>
      <c r="L214" s="4">
        <v>0.7</v>
      </c>
      <c r="M214" s="4">
        <v>2.2000000000000002</v>
      </c>
      <c r="N214" s="4">
        <v>3</v>
      </c>
      <c r="O214" s="4">
        <v>0.1</v>
      </c>
      <c r="P214" s="4">
        <v>4.5999999999999996</v>
      </c>
      <c r="Q214" s="4">
        <v>101.6</v>
      </c>
      <c r="R214" s="4">
        <f t="shared" si="301"/>
        <v>2.0506211031443438</v>
      </c>
      <c r="S214" s="4">
        <f t="shared" si="302"/>
        <v>0.51082562376599061</v>
      </c>
      <c r="T214" s="4">
        <f t="shared" si="303"/>
        <v>1.1451323043030026</v>
      </c>
      <c r="U214" s="17">
        <f t="shared" si="275"/>
        <v>3.6946584006512621E-2</v>
      </c>
      <c r="V214" s="17">
        <f t="shared" si="276"/>
        <v>4.4660136362283026E-2</v>
      </c>
      <c r="W214" s="17">
        <f t="shared" si="277"/>
        <v>0.16771282856021971</v>
      </c>
      <c r="X214" s="17">
        <f t="shared" si="278"/>
        <v>3.5495321071313334E-2</v>
      </c>
      <c r="Y214" s="16">
        <f t="shared" si="279"/>
        <v>3.1847133757961783E-2</v>
      </c>
      <c r="Z214" s="17">
        <f t="shared" si="280"/>
        <v>1.2482168330955777E-2</v>
      </c>
      <c r="AA214" s="16">
        <f t="shared" si="281"/>
        <v>7.0447340612891875E-4</v>
      </c>
      <c r="AB214" s="17">
        <f t="shared" si="282"/>
        <v>1.2270826309117102E-2</v>
      </c>
      <c r="AC214" s="35">
        <f t="shared" si="283"/>
        <v>1.2270826309117102E-2</v>
      </c>
      <c r="AD214" s="35">
        <f t="shared" si="284"/>
        <v>67.81040172612272</v>
      </c>
      <c r="AE214" s="35">
        <f t="shared" si="285"/>
        <v>0.96254618632862843</v>
      </c>
      <c r="AF214" s="35">
        <f t="shared" si="286"/>
        <v>4.7766147380430432E-2</v>
      </c>
      <c r="AG214" s="35">
        <f t="shared" si="287"/>
        <v>67.81040172612272</v>
      </c>
      <c r="AH214" s="35">
        <f t="shared" si="288"/>
        <v>19.313022567102838</v>
      </c>
      <c r="AI214" s="35">
        <f t="shared" si="289"/>
        <v>12.876575706774448</v>
      </c>
      <c r="AJ214" s="35">
        <f t="shared" si="290"/>
        <v>46.781776569835806</v>
      </c>
      <c r="AK214" s="35">
        <f t="shared" si="291"/>
        <v>67.81040172612272</v>
      </c>
      <c r="AM214" s="1">
        <f t="shared" si="292"/>
        <v>77.832571752342659</v>
      </c>
      <c r="AN214" s="1">
        <f t="shared" si="293"/>
        <v>73.988091165087965</v>
      </c>
      <c r="AO214" s="1">
        <f t="shared" si="294"/>
        <v>52.475960179152217</v>
      </c>
      <c r="AP214" s="1">
        <f t="shared" si="295"/>
        <v>71.350376022951878</v>
      </c>
      <c r="AQ214" s="1">
        <f t="shared" si="296"/>
        <v>62.219211297574617</v>
      </c>
      <c r="AR214" s="1">
        <f t="shared" si="297"/>
        <v>50.986953332037629</v>
      </c>
      <c r="AS214" s="1">
        <f t="shared" si="298"/>
        <v>1.3636363636363635</v>
      </c>
      <c r="AT214" s="1">
        <f t="shared" si="299"/>
        <v>28.500000000000004</v>
      </c>
      <c r="AU214" s="1">
        <f t="shared" si="300"/>
        <v>3.6842105263157894</v>
      </c>
    </row>
    <row r="215" spans="1:47" x14ac:dyDescent="0.3">
      <c r="A215" s="4" t="s">
        <v>561</v>
      </c>
      <c r="B215" s="1" t="s">
        <v>706</v>
      </c>
      <c r="C215" s="3" t="s">
        <v>575</v>
      </c>
      <c r="D215" s="4" t="s">
        <v>425</v>
      </c>
      <c r="F215" s="4">
        <v>63.5</v>
      </c>
      <c r="G215" s="4">
        <v>0.6</v>
      </c>
      <c r="H215" s="4">
        <v>18</v>
      </c>
      <c r="I215" s="4">
        <v>4.9000000000000004</v>
      </c>
      <c r="J215" s="4">
        <v>0.3</v>
      </c>
      <c r="K215" s="4">
        <v>1.5</v>
      </c>
      <c r="L215" s="4">
        <v>0.5</v>
      </c>
      <c r="M215" s="4">
        <v>2.2999999999999998</v>
      </c>
      <c r="N215" s="4">
        <v>3.6</v>
      </c>
      <c r="O215" s="4">
        <v>0.1</v>
      </c>
      <c r="P215" s="4">
        <v>3.9</v>
      </c>
      <c r="Q215" s="4">
        <v>102.7</v>
      </c>
      <c r="R215" s="4">
        <f t="shared" si="301"/>
        <v>2.0574626349610607</v>
      </c>
      <c r="S215" s="4">
        <f t="shared" si="302"/>
        <v>0.87546873735389985</v>
      </c>
      <c r="T215" s="4">
        <f t="shared" si="303"/>
        <v>1.5260563034950492</v>
      </c>
      <c r="U215" s="17">
        <f t="shared" si="275"/>
        <v>3.0684451124052856E-2</v>
      </c>
      <c r="V215" s="17">
        <f t="shared" si="276"/>
        <v>3.7216780301902522E-2</v>
      </c>
      <c r="W215" s="17">
        <f t="shared" si="277"/>
        <v>0.17653981953707337</v>
      </c>
      <c r="X215" s="17">
        <f t="shared" si="278"/>
        <v>3.7108744756373026E-2</v>
      </c>
      <c r="Y215" s="16">
        <f t="shared" si="279"/>
        <v>3.8216560509554139E-2</v>
      </c>
      <c r="Z215" s="17">
        <f t="shared" si="280"/>
        <v>8.9158345221112701E-3</v>
      </c>
      <c r="AA215" s="16">
        <f t="shared" si="281"/>
        <v>7.0447340612891875E-4</v>
      </c>
      <c r="AB215" s="17">
        <f t="shared" si="282"/>
        <v>8.7044925002725954E-3</v>
      </c>
      <c r="AC215" s="35">
        <f t="shared" si="283"/>
        <v>8.7044925002725954E-3</v>
      </c>
      <c r="AD215" s="35">
        <f t="shared" si="284"/>
        <v>67.751498184687151</v>
      </c>
      <c r="AE215" s="35">
        <f t="shared" si="285"/>
        <v>0.86180200938771157</v>
      </c>
      <c r="AF215" s="35">
        <f t="shared" si="286"/>
        <v>4.5813237256645621E-2</v>
      </c>
      <c r="AG215" s="35">
        <f t="shared" si="287"/>
        <v>67.751498184687165</v>
      </c>
      <c r="AH215" s="35">
        <f t="shared" si="288"/>
        <v>17.581956688113902</v>
      </c>
      <c r="AI215" s="35">
        <f t="shared" si="289"/>
        <v>14.666545127198944</v>
      </c>
      <c r="AJ215" s="35">
        <f t="shared" si="290"/>
        <v>48.542294219542519</v>
      </c>
      <c r="AK215" s="35">
        <f t="shared" si="291"/>
        <v>67.751498184687165</v>
      </c>
      <c r="AM215" s="1">
        <f t="shared" si="292"/>
        <v>79.396173851953193</v>
      </c>
      <c r="AN215" s="1">
        <f t="shared" si="293"/>
        <v>75.119958193434243</v>
      </c>
      <c r="AO215" s="1">
        <f t="shared" si="294"/>
        <v>57.156942151217919</v>
      </c>
      <c r="AP215" s="1">
        <f t="shared" si="295"/>
        <v>70.092999050645147</v>
      </c>
      <c r="AQ215" s="1">
        <f t="shared" si="296"/>
        <v>63.087568185373236</v>
      </c>
      <c r="AR215" s="1">
        <f t="shared" si="297"/>
        <v>53.745962608268506</v>
      </c>
      <c r="AS215" s="1">
        <f t="shared" si="298"/>
        <v>1.5652173913043479</v>
      </c>
      <c r="AT215" s="1">
        <f t="shared" si="299"/>
        <v>30</v>
      </c>
      <c r="AU215" s="1">
        <f t="shared" si="300"/>
        <v>3.5277777777777777</v>
      </c>
    </row>
    <row r="216" spans="1:47" x14ac:dyDescent="0.3">
      <c r="A216" s="4" t="s">
        <v>561</v>
      </c>
      <c r="B216" s="1" t="s">
        <v>706</v>
      </c>
      <c r="C216" s="3" t="s">
        <v>575</v>
      </c>
      <c r="D216" s="4" t="s">
        <v>426</v>
      </c>
      <c r="F216" s="4">
        <v>64.2</v>
      </c>
      <c r="G216" s="4">
        <v>0.6</v>
      </c>
      <c r="H216" s="4">
        <v>17.7</v>
      </c>
      <c r="I216" s="4">
        <v>4.4000000000000004</v>
      </c>
      <c r="J216" s="4">
        <v>0.2</v>
      </c>
      <c r="K216" s="4">
        <v>1.4</v>
      </c>
      <c r="L216" s="4">
        <v>0.3</v>
      </c>
      <c r="M216" s="4">
        <v>2.4</v>
      </c>
      <c r="N216" s="4">
        <v>3.4</v>
      </c>
      <c r="O216" s="4">
        <v>0.1</v>
      </c>
      <c r="P216" s="4">
        <v>3.8</v>
      </c>
      <c r="Q216" s="4">
        <v>101.3</v>
      </c>
      <c r="R216" s="4">
        <f t="shared" si="301"/>
        <v>1.9980959022258835</v>
      </c>
      <c r="S216" s="4">
        <f t="shared" si="302"/>
        <v>0.88730319500090293</v>
      </c>
      <c r="T216" s="4">
        <f t="shared" si="303"/>
        <v>2.0794415416798357</v>
      </c>
      <c r="U216" s="17">
        <f t="shared" si="275"/>
        <v>2.7553384682822972E-2</v>
      </c>
      <c r="V216" s="17">
        <f t="shared" si="276"/>
        <v>3.473566161510902E-2</v>
      </c>
      <c r="W216" s="17">
        <f t="shared" si="277"/>
        <v>0.17359748921145549</v>
      </c>
      <c r="X216" s="17">
        <f t="shared" si="278"/>
        <v>3.8722168441432718E-2</v>
      </c>
      <c r="Y216" s="16">
        <f t="shared" si="279"/>
        <v>3.6093418259023353E-2</v>
      </c>
      <c r="Z216" s="17">
        <f t="shared" si="280"/>
        <v>5.3495007132667617E-3</v>
      </c>
      <c r="AA216" s="16">
        <f t="shared" si="281"/>
        <v>7.0447340612891875E-4</v>
      </c>
      <c r="AB216" s="17">
        <f t="shared" si="282"/>
        <v>5.1381586914280861E-3</v>
      </c>
      <c r="AC216" s="35">
        <f t="shared" si="283"/>
        <v>5.1381586914280861E-3</v>
      </c>
      <c r="AD216" s="35">
        <f t="shared" si="284"/>
        <v>68.466434203341464</v>
      </c>
      <c r="AE216" s="35">
        <f t="shared" si="285"/>
        <v>0.82060019622826696</v>
      </c>
      <c r="AF216" s="35">
        <f t="shared" si="286"/>
        <v>4.3860327132860803E-2</v>
      </c>
      <c r="AG216" s="35">
        <f t="shared" si="287"/>
        <v>68.466434203341464</v>
      </c>
      <c r="AH216" s="35">
        <f t="shared" si="288"/>
        <v>17.298408032395006</v>
      </c>
      <c r="AI216" s="35">
        <f t="shared" si="289"/>
        <v>14.235157764263537</v>
      </c>
      <c r="AJ216" s="35">
        <f t="shared" si="290"/>
        <v>48.468374865934265</v>
      </c>
      <c r="AK216" s="35">
        <f t="shared" si="291"/>
        <v>68.466434203341464</v>
      </c>
      <c r="AM216" s="1">
        <f t="shared" si="292"/>
        <v>79.830420506286302</v>
      </c>
      <c r="AN216" s="1">
        <f t="shared" si="293"/>
        <v>75.816462549483404</v>
      </c>
      <c r="AO216" s="1">
        <f t="shared" si="294"/>
        <v>55.595228629761451</v>
      </c>
      <c r="AP216" s="1">
        <f t="shared" si="295"/>
        <v>69.882589140764068</v>
      </c>
      <c r="AQ216" s="1">
        <f t="shared" si="296"/>
        <v>63.687530076999934</v>
      </c>
      <c r="AR216" s="1">
        <f t="shared" si="297"/>
        <v>54.963695167723159</v>
      </c>
      <c r="AS216" s="1">
        <f t="shared" si="298"/>
        <v>1.4166666666666667</v>
      </c>
      <c r="AT216" s="1">
        <f t="shared" si="299"/>
        <v>29.5</v>
      </c>
      <c r="AU216" s="1">
        <f t="shared" si="300"/>
        <v>3.6271186440677967</v>
      </c>
    </row>
    <row r="217" spans="1:47" x14ac:dyDescent="0.3">
      <c r="A217" s="4" t="s">
        <v>561</v>
      </c>
      <c r="B217" s="1" t="s">
        <v>706</v>
      </c>
      <c r="C217" s="3" t="s">
        <v>575</v>
      </c>
      <c r="D217" s="4" t="s">
        <v>427</v>
      </c>
      <c r="F217" s="4">
        <v>58.8</v>
      </c>
      <c r="G217" s="4">
        <v>0.6</v>
      </c>
      <c r="H217" s="4">
        <v>16.5</v>
      </c>
      <c r="I217" s="4">
        <v>7.9</v>
      </c>
      <c r="J217" s="4">
        <v>0.4</v>
      </c>
      <c r="K217" s="4">
        <v>1.5</v>
      </c>
      <c r="L217" s="4">
        <v>0.9</v>
      </c>
      <c r="M217" s="4">
        <v>2.1</v>
      </c>
      <c r="N217" s="4">
        <v>3.3</v>
      </c>
      <c r="O217" s="4">
        <v>0.1</v>
      </c>
      <c r="P217" s="4">
        <v>7</v>
      </c>
      <c r="Q217" s="4">
        <v>109.2</v>
      </c>
      <c r="R217" s="4">
        <f t="shared" si="301"/>
        <v>2.0614230361771577</v>
      </c>
      <c r="S217" s="4">
        <f t="shared" si="302"/>
        <v>0.78845736036427005</v>
      </c>
      <c r="T217" s="4">
        <f t="shared" si="303"/>
        <v>0.84729786038720367</v>
      </c>
      <c r="U217" s="17">
        <f t="shared" si="275"/>
        <v>4.9470849771432152E-2</v>
      </c>
      <c r="V217" s="17">
        <f t="shared" si="276"/>
        <v>3.7216780301902522E-2</v>
      </c>
      <c r="W217" s="17">
        <f t="shared" si="277"/>
        <v>0.16182816790898394</v>
      </c>
      <c r="X217" s="17">
        <f t="shared" si="278"/>
        <v>3.3881897386253634E-2</v>
      </c>
      <c r="Y217" s="16">
        <f t="shared" si="279"/>
        <v>3.5031847133757961E-2</v>
      </c>
      <c r="Z217" s="17">
        <f t="shared" si="280"/>
        <v>1.6048502139800285E-2</v>
      </c>
      <c r="AA217" s="16">
        <f t="shared" si="281"/>
        <v>7.0447340612891875E-4</v>
      </c>
      <c r="AB217" s="17">
        <f t="shared" si="282"/>
        <v>1.5837160117961609E-2</v>
      </c>
      <c r="AC217" s="35">
        <f t="shared" si="283"/>
        <v>1.5837160117961609E-2</v>
      </c>
      <c r="AD217" s="35">
        <f t="shared" si="284"/>
        <v>65.629319729948406</v>
      </c>
      <c r="AE217" s="35">
        <f t="shared" si="285"/>
        <v>1.0606922079825225</v>
      </c>
      <c r="AF217" s="35">
        <f t="shared" si="286"/>
        <v>4.9719057504215243E-2</v>
      </c>
      <c r="AG217" s="35">
        <f t="shared" si="287"/>
        <v>65.629319729948406</v>
      </c>
      <c r="AH217" s="35">
        <f t="shared" si="288"/>
        <v>20.163534962906077</v>
      </c>
      <c r="AI217" s="35">
        <f t="shared" si="289"/>
        <v>14.207145307145518</v>
      </c>
      <c r="AJ217" s="35">
        <f t="shared" si="290"/>
        <v>47.02180517211972</v>
      </c>
      <c r="AK217" s="35">
        <f t="shared" si="291"/>
        <v>65.629319729948406</v>
      </c>
      <c r="AM217" s="1">
        <f t="shared" si="292"/>
        <v>76.497419237192659</v>
      </c>
      <c r="AN217" s="1">
        <f t="shared" si="293"/>
        <v>71.83301648341083</v>
      </c>
      <c r="AO217" s="1">
        <f t="shared" si="294"/>
        <v>53.784211184468319</v>
      </c>
      <c r="AP217" s="1">
        <f t="shared" si="295"/>
        <v>70.133841834557089</v>
      </c>
      <c r="AQ217" s="1">
        <f t="shared" si="296"/>
        <v>63.402378941276993</v>
      </c>
      <c r="AR217" s="1">
        <f t="shared" si="297"/>
        <v>48.55815676652319</v>
      </c>
      <c r="AS217" s="1">
        <f t="shared" si="298"/>
        <v>1.5714285714285712</v>
      </c>
      <c r="AT217" s="1">
        <f t="shared" si="299"/>
        <v>27.5</v>
      </c>
      <c r="AU217" s="1">
        <f t="shared" si="300"/>
        <v>3.5636363636363635</v>
      </c>
    </row>
    <row r="218" spans="1:47" x14ac:dyDescent="0.3">
      <c r="A218" s="4" t="s">
        <v>561</v>
      </c>
      <c r="B218" s="1" t="s">
        <v>706</v>
      </c>
      <c r="C218" s="3" t="s">
        <v>575</v>
      </c>
      <c r="D218" s="4" t="s">
        <v>428</v>
      </c>
      <c r="F218" s="4">
        <v>60.6</v>
      </c>
      <c r="G218" s="4">
        <v>0.6</v>
      </c>
      <c r="H218" s="4">
        <v>16.399999999999999</v>
      </c>
      <c r="I218" s="4">
        <v>7.1</v>
      </c>
      <c r="J218" s="4">
        <v>0.4</v>
      </c>
      <c r="K218" s="4">
        <v>1.6</v>
      </c>
      <c r="L218" s="4">
        <v>0.8</v>
      </c>
      <c r="M218" s="4">
        <v>2.1</v>
      </c>
      <c r="N218" s="4">
        <v>3.1</v>
      </c>
      <c r="O218" s="4">
        <v>0.1</v>
      </c>
      <c r="P218" s="4">
        <v>6.1</v>
      </c>
      <c r="Q218" s="4">
        <v>105.8</v>
      </c>
      <c r="R218" s="4">
        <f t="shared" si="301"/>
        <v>2.0553439901007753</v>
      </c>
      <c r="S218" s="4">
        <f t="shared" si="302"/>
        <v>0.66139848224536502</v>
      </c>
      <c r="T218" s="4">
        <f t="shared" si="303"/>
        <v>0.96508089604358704</v>
      </c>
      <c r="U218" s="17">
        <f t="shared" si="275"/>
        <v>4.4461143465464335E-2</v>
      </c>
      <c r="V218" s="17">
        <f t="shared" si="276"/>
        <v>3.9697898988696023E-2</v>
      </c>
      <c r="W218" s="17">
        <f t="shared" si="277"/>
        <v>0.16084739113377794</v>
      </c>
      <c r="X218" s="17">
        <f t="shared" si="278"/>
        <v>3.3881897386253634E-2</v>
      </c>
      <c r="Y218" s="16">
        <f t="shared" si="279"/>
        <v>3.2908704883227176E-2</v>
      </c>
      <c r="Z218" s="17">
        <f t="shared" si="280"/>
        <v>1.4265335235378032E-2</v>
      </c>
      <c r="AA218" s="16">
        <f t="shared" si="281"/>
        <v>7.0447340612891875E-4</v>
      </c>
      <c r="AB218" s="17">
        <f t="shared" si="282"/>
        <v>1.4053993213539357E-2</v>
      </c>
      <c r="AC218" s="35">
        <f t="shared" si="283"/>
        <v>1.4053993213539357E-2</v>
      </c>
      <c r="AD218" s="35">
        <f t="shared" si="284"/>
        <v>66.550568508835568</v>
      </c>
      <c r="AE218" s="35">
        <f t="shared" si="285"/>
        <v>1.0271536193061952</v>
      </c>
      <c r="AF218" s="35">
        <f t="shared" si="286"/>
        <v>4.7935890599792988E-2</v>
      </c>
      <c r="AG218" s="35">
        <f t="shared" si="287"/>
        <v>66.550568508835582</v>
      </c>
      <c r="AH218" s="35">
        <f t="shared" si="288"/>
        <v>19.833462942151741</v>
      </c>
      <c r="AI218" s="35">
        <f t="shared" si="289"/>
        <v>13.615968549012686</v>
      </c>
      <c r="AJ218" s="35">
        <f t="shared" si="290"/>
        <v>46.891252803430476</v>
      </c>
      <c r="AK218" s="35">
        <f t="shared" si="291"/>
        <v>66.550568508835582</v>
      </c>
      <c r="AM218" s="1">
        <f t="shared" si="292"/>
        <v>77.040359648640759</v>
      </c>
      <c r="AN218" s="1">
        <f t="shared" si="293"/>
        <v>72.744275233945331</v>
      </c>
      <c r="AO218" s="1">
        <f t="shared" si="294"/>
        <v>52.10663910892869</v>
      </c>
      <c r="AP218" s="1">
        <f t="shared" si="295"/>
        <v>70.659290538042214</v>
      </c>
      <c r="AQ218" s="1">
        <f t="shared" si="296"/>
        <v>63.00687009784879</v>
      </c>
      <c r="AR218" s="1">
        <f t="shared" si="297"/>
        <v>49.362247402554999</v>
      </c>
      <c r="AS218" s="1">
        <f t="shared" si="298"/>
        <v>1.4761904761904763</v>
      </c>
      <c r="AT218" s="1">
        <f t="shared" si="299"/>
        <v>27.333333333333332</v>
      </c>
      <c r="AU218" s="1">
        <f t="shared" si="300"/>
        <v>3.6951219512195128</v>
      </c>
    </row>
    <row r="219" spans="1:47" x14ac:dyDescent="0.3">
      <c r="A219" s="4" t="s">
        <v>561</v>
      </c>
      <c r="B219" s="1" t="s">
        <v>706</v>
      </c>
      <c r="C219" s="3" t="s">
        <v>575</v>
      </c>
      <c r="D219" s="4" t="s">
        <v>429</v>
      </c>
      <c r="F219" s="4">
        <v>65.900000000000006</v>
      </c>
      <c r="G219" s="4">
        <v>0.6</v>
      </c>
      <c r="H219" s="4">
        <v>16.7</v>
      </c>
      <c r="I219" s="4">
        <v>4.4000000000000004</v>
      </c>
      <c r="J219" s="4">
        <v>0.1</v>
      </c>
      <c r="K219" s="4">
        <v>1.2</v>
      </c>
      <c r="L219" s="4">
        <v>0.1</v>
      </c>
      <c r="M219" s="4">
        <v>2.2999999999999998</v>
      </c>
      <c r="N219" s="4">
        <v>3.4</v>
      </c>
      <c r="O219" s="4">
        <v>0.1</v>
      </c>
      <c r="P219" s="4">
        <v>4.7</v>
      </c>
      <c r="Q219" s="4">
        <v>103.9</v>
      </c>
      <c r="R219" s="4">
        <f t="shared" si="301"/>
        <v>1.9824995964876055</v>
      </c>
      <c r="S219" s="4">
        <f t="shared" si="302"/>
        <v>1.0414538748281612</v>
      </c>
      <c r="T219" s="4">
        <f t="shared" si="303"/>
        <v>3.1354942159291497</v>
      </c>
      <c r="U219" s="17">
        <f t="shared" si="275"/>
        <v>2.7553384682822972E-2</v>
      </c>
      <c r="V219" s="17">
        <f t="shared" si="276"/>
        <v>2.9773424241522014E-2</v>
      </c>
      <c r="W219" s="17">
        <f t="shared" si="277"/>
        <v>0.16378972145939585</v>
      </c>
      <c r="X219" s="17">
        <f t="shared" si="278"/>
        <v>3.7108744756373026E-2</v>
      </c>
      <c r="Y219" s="16">
        <f t="shared" si="279"/>
        <v>3.6093418259023353E-2</v>
      </c>
      <c r="Z219" s="17">
        <f t="shared" si="280"/>
        <v>1.783166904422254E-3</v>
      </c>
      <c r="AA219" s="16">
        <f t="shared" si="281"/>
        <v>7.0447340612891875E-4</v>
      </c>
      <c r="AB219" s="17">
        <f t="shared" si="282"/>
        <v>1.5718248825835784E-3</v>
      </c>
      <c r="AC219" s="35">
        <f t="shared" si="283"/>
        <v>1.5718248825835784E-3</v>
      </c>
      <c r="AD219" s="35">
        <f t="shared" si="284"/>
        <v>68.656595716339154</v>
      </c>
      <c r="AE219" s="35">
        <f t="shared" si="285"/>
        <v>0.80781710638029469</v>
      </c>
      <c r="AF219" s="35">
        <f t="shared" si="286"/>
        <v>3.8680569638956601E-2</v>
      </c>
      <c r="AG219" s="35">
        <f t="shared" si="287"/>
        <v>68.656595716339154</v>
      </c>
      <c r="AH219" s="35">
        <f t="shared" si="288"/>
        <v>16.213937041451647</v>
      </c>
      <c r="AI219" s="35">
        <f t="shared" si="289"/>
        <v>15.129467242209207</v>
      </c>
      <c r="AJ219" s="35">
        <f t="shared" si="290"/>
        <v>49.457765100378779</v>
      </c>
      <c r="AK219" s="35">
        <f t="shared" si="291"/>
        <v>68.656595716339154</v>
      </c>
      <c r="AM219" s="1">
        <f t="shared" si="292"/>
        <v>80.895681322368901</v>
      </c>
      <c r="AN219" s="1">
        <f t="shared" si="293"/>
        <v>76.751234123560792</v>
      </c>
      <c r="AO219" s="1">
        <f t="shared" si="294"/>
        <v>53.612436271716071</v>
      </c>
      <c r="AP219" s="1">
        <f t="shared" si="295"/>
        <v>69.111953695113755</v>
      </c>
      <c r="AQ219" s="1">
        <f t="shared" si="296"/>
        <v>64.666859638955671</v>
      </c>
      <c r="AR219" s="1">
        <f t="shared" si="297"/>
        <v>55.354839489466087</v>
      </c>
      <c r="AS219" s="1">
        <f t="shared" si="298"/>
        <v>1.4782608695652175</v>
      </c>
      <c r="AT219" s="1">
        <f t="shared" si="299"/>
        <v>27.833333333333332</v>
      </c>
      <c r="AU219" s="1">
        <f t="shared" si="300"/>
        <v>3.9461077844311383</v>
      </c>
    </row>
    <row r="220" spans="1:47" x14ac:dyDescent="0.3">
      <c r="A220" s="4" t="s">
        <v>561</v>
      </c>
      <c r="B220" s="1" t="s">
        <v>706</v>
      </c>
      <c r="C220" s="3" t="s">
        <v>575</v>
      </c>
      <c r="D220" s="4" t="s">
        <v>430</v>
      </c>
      <c r="F220" s="4">
        <v>62.6</v>
      </c>
      <c r="G220" s="4">
        <v>0.6</v>
      </c>
      <c r="H220" s="4">
        <v>18.3</v>
      </c>
      <c r="I220" s="4">
        <v>4</v>
      </c>
      <c r="J220" s="4">
        <v>0.1</v>
      </c>
      <c r="K220" s="4">
        <v>1.1000000000000001</v>
      </c>
      <c r="L220" s="4">
        <v>0.1</v>
      </c>
      <c r="M220" s="4">
        <v>2.2999999999999998</v>
      </c>
      <c r="N220" s="4">
        <v>3.8</v>
      </c>
      <c r="O220" s="4">
        <v>0.1</v>
      </c>
      <c r="P220" s="4">
        <v>5.4</v>
      </c>
      <c r="Q220" s="4">
        <v>102.6</v>
      </c>
      <c r="R220" s="4">
        <f t="shared" si="301"/>
        <v>2.0739919369122712</v>
      </c>
      <c r="S220" s="4">
        <f t="shared" si="302"/>
        <v>1.2396908869280152</v>
      </c>
      <c r="T220" s="4">
        <f t="shared" si="303"/>
        <v>3.1354942159291497</v>
      </c>
      <c r="U220" s="17">
        <f t="shared" si="275"/>
        <v>2.5048531529839064E-2</v>
      </c>
      <c r="V220" s="17">
        <f t="shared" si="276"/>
        <v>2.7292305554728516E-2</v>
      </c>
      <c r="W220" s="17">
        <f t="shared" si="277"/>
        <v>0.17948214986269126</v>
      </c>
      <c r="X220" s="17">
        <f t="shared" si="278"/>
        <v>3.7108744756373026E-2</v>
      </c>
      <c r="Y220" s="16">
        <f t="shared" si="279"/>
        <v>4.0339702760084924E-2</v>
      </c>
      <c r="Z220" s="17">
        <f t="shared" si="280"/>
        <v>1.783166904422254E-3</v>
      </c>
      <c r="AA220" s="16">
        <f t="shared" si="281"/>
        <v>7.0447340612891875E-4</v>
      </c>
      <c r="AB220" s="17">
        <f t="shared" si="282"/>
        <v>1.5718248825835784E-3</v>
      </c>
      <c r="AC220" s="35">
        <f t="shared" si="283"/>
        <v>1.5718248825835784E-3</v>
      </c>
      <c r="AD220" s="35">
        <f t="shared" si="284"/>
        <v>69.431515686520811</v>
      </c>
      <c r="AE220" s="35">
        <f t="shared" si="285"/>
        <v>0.73306705767734726</v>
      </c>
      <c r="AF220" s="35">
        <f t="shared" si="286"/>
        <v>3.8680569638956601E-2</v>
      </c>
      <c r="AG220" s="35">
        <f t="shared" si="287"/>
        <v>69.431515686520811</v>
      </c>
      <c r="AH220" s="35">
        <f t="shared" si="288"/>
        <v>14.963329666517659</v>
      </c>
      <c r="AI220" s="35">
        <f t="shared" si="289"/>
        <v>15.605154646961536</v>
      </c>
      <c r="AJ220" s="35">
        <f t="shared" si="290"/>
        <v>50.320912490221943</v>
      </c>
      <c r="AK220" s="35">
        <f t="shared" si="291"/>
        <v>69.431515686520811</v>
      </c>
      <c r="AM220" s="1">
        <f t="shared" si="292"/>
        <v>82.26985356282907</v>
      </c>
      <c r="AN220" s="1">
        <f t="shared" si="293"/>
        <v>78.247714864059148</v>
      </c>
      <c r="AO220" s="1">
        <f t="shared" si="294"/>
        <v>56.733784018477159</v>
      </c>
      <c r="AP220" s="1">
        <f t="shared" si="295"/>
        <v>69.856277023258443</v>
      </c>
      <c r="AQ220" s="1">
        <f t="shared" si="296"/>
        <v>65.798654222921186</v>
      </c>
      <c r="AR220" s="1">
        <f t="shared" si="297"/>
        <v>57.740402748362655</v>
      </c>
      <c r="AS220" s="1">
        <f t="shared" si="298"/>
        <v>1.6521739130434783</v>
      </c>
      <c r="AT220" s="1">
        <f t="shared" si="299"/>
        <v>30.500000000000004</v>
      </c>
      <c r="AU220" s="1">
        <f t="shared" si="300"/>
        <v>3.4207650273224042</v>
      </c>
    </row>
    <row r="221" spans="1:47" x14ac:dyDescent="0.3">
      <c r="A221" s="4" t="s">
        <v>561</v>
      </c>
      <c r="B221" s="1" t="s">
        <v>706</v>
      </c>
      <c r="C221" s="3" t="s">
        <v>575</v>
      </c>
      <c r="D221" s="4" t="s">
        <v>431</v>
      </c>
      <c r="F221" s="4">
        <v>62.4</v>
      </c>
      <c r="G221" s="4">
        <v>0.6</v>
      </c>
      <c r="H221" s="4">
        <v>16.399999999999999</v>
      </c>
      <c r="I221" s="4">
        <v>6.2</v>
      </c>
      <c r="J221" s="4">
        <v>0.1</v>
      </c>
      <c r="K221" s="4">
        <v>1</v>
      </c>
      <c r="L221" s="4">
        <v>0.1</v>
      </c>
      <c r="M221" s="4">
        <v>2.4</v>
      </c>
      <c r="N221" s="4">
        <v>3.4</v>
      </c>
      <c r="O221" s="4">
        <v>0.1</v>
      </c>
      <c r="P221" s="4">
        <v>7.1</v>
      </c>
      <c r="Q221" s="4">
        <v>108.8</v>
      </c>
      <c r="R221" s="4">
        <f t="shared" si="301"/>
        <v>1.9218125974762528</v>
      </c>
      <c r="S221" s="4">
        <f t="shared" si="302"/>
        <v>1.2237754316221157</v>
      </c>
      <c r="T221" s="4">
        <f t="shared" si="303"/>
        <v>3.1780538303479453</v>
      </c>
      <c r="U221" s="17">
        <f t="shared" si="275"/>
        <v>3.882522387125055E-2</v>
      </c>
      <c r="V221" s="17">
        <f t="shared" si="276"/>
        <v>2.4811186867935014E-2</v>
      </c>
      <c r="W221" s="17">
        <f t="shared" si="277"/>
        <v>0.16084739113377794</v>
      </c>
      <c r="X221" s="17">
        <f t="shared" si="278"/>
        <v>3.8722168441432718E-2</v>
      </c>
      <c r="Y221" s="16">
        <f t="shared" si="279"/>
        <v>3.6093418259023353E-2</v>
      </c>
      <c r="Z221" s="17">
        <f t="shared" si="280"/>
        <v>1.783166904422254E-3</v>
      </c>
      <c r="AA221" s="16">
        <f t="shared" si="281"/>
        <v>7.0447340612891875E-4</v>
      </c>
      <c r="AB221" s="17">
        <f t="shared" si="282"/>
        <v>1.5718248825835784E-3</v>
      </c>
      <c r="AC221" s="35">
        <f t="shared" si="283"/>
        <v>1.5718248825835784E-3</v>
      </c>
      <c r="AD221" s="35">
        <f t="shared" si="284"/>
        <v>67.800925198052937</v>
      </c>
      <c r="AE221" s="35">
        <f t="shared" si="285"/>
        <v>0.87185227783663144</v>
      </c>
      <c r="AF221" s="35">
        <f t="shared" si="286"/>
        <v>4.0293993324016293E-2</v>
      </c>
      <c r="AG221" s="35">
        <f t="shared" si="287"/>
        <v>67.800925198052937</v>
      </c>
      <c r="AH221" s="35">
        <f t="shared" si="288"/>
        <v>16.984857559923206</v>
      </c>
      <c r="AI221" s="35">
        <f t="shared" si="289"/>
        <v>15.214217242023862</v>
      </c>
      <c r="AJ221" s="35">
        <f t="shared" si="290"/>
        <v>49.114679841050325</v>
      </c>
      <c r="AK221" s="35">
        <f t="shared" si="291"/>
        <v>67.800925198052937</v>
      </c>
      <c r="AM221" s="1">
        <f t="shared" si="292"/>
        <v>79.967328238972499</v>
      </c>
      <c r="AN221" s="1">
        <f t="shared" si="293"/>
        <v>75.586495094711211</v>
      </c>
      <c r="AO221" s="1">
        <f t="shared" si="294"/>
        <v>53.983032955002422</v>
      </c>
      <c r="AP221" s="1">
        <f t="shared" si="295"/>
        <v>68.253143795424009</v>
      </c>
      <c r="AQ221" s="1">
        <f t="shared" si="296"/>
        <v>66.364811944439126</v>
      </c>
      <c r="AR221" s="1">
        <f t="shared" si="297"/>
        <v>53.460545223379739</v>
      </c>
      <c r="AS221" s="1">
        <f t="shared" si="298"/>
        <v>1.4166666666666667</v>
      </c>
      <c r="AT221" s="1">
        <f t="shared" si="299"/>
        <v>27.333333333333332</v>
      </c>
      <c r="AU221" s="1">
        <f t="shared" si="300"/>
        <v>3.8048780487804881</v>
      </c>
    </row>
    <row r="222" spans="1:47" x14ac:dyDescent="0.3">
      <c r="A222" s="4" t="s">
        <v>561</v>
      </c>
      <c r="B222" s="1" t="s">
        <v>706</v>
      </c>
      <c r="C222" s="3" t="s">
        <v>575</v>
      </c>
      <c r="D222" s="4" t="s">
        <v>432</v>
      </c>
      <c r="F222" s="4">
        <v>62.4</v>
      </c>
      <c r="G222" s="4">
        <v>0.6</v>
      </c>
      <c r="H222" s="4">
        <v>16.7</v>
      </c>
      <c r="I222" s="4">
        <v>6</v>
      </c>
      <c r="J222" s="4">
        <v>0.1</v>
      </c>
      <c r="K222" s="4">
        <v>1.3</v>
      </c>
      <c r="L222" s="4">
        <v>0.2</v>
      </c>
      <c r="M222" s="4">
        <v>2.2999999999999998</v>
      </c>
      <c r="N222" s="4">
        <v>3.3</v>
      </c>
      <c r="O222" s="4">
        <v>0.1</v>
      </c>
      <c r="P222" s="4">
        <v>6.1</v>
      </c>
      <c r="Q222" s="4">
        <v>106.2</v>
      </c>
      <c r="R222" s="4">
        <f t="shared" si="301"/>
        <v>1.9824995964876055</v>
      </c>
      <c r="S222" s="4">
        <f t="shared" si="302"/>
        <v>0.93155820400494349</v>
      </c>
      <c r="T222" s="4">
        <f t="shared" si="303"/>
        <v>2.4423470353692043</v>
      </c>
      <c r="U222" s="17">
        <f t="shared" si="275"/>
        <v>3.7572797294758598E-2</v>
      </c>
      <c r="V222" s="17">
        <f t="shared" si="276"/>
        <v>3.2254542928315519E-2</v>
      </c>
      <c r="W222" s="17">
        <f t="shared" si="277"/>
        <v>0.16378972145939585</v>
      </c>
      <c r="X222" s="17">
        <f t="shared" si="278"/>
        <v>3.7108744756373026E-2</v>
      </c>
      <c r="Y222" s="16">
        <f t="shared" si="279"/>
        <v>3.5031847133757961E-2</v>
      </c>
      <c r="Z222" s="17">
        <f t="shared" si="280"/>
        <v>3.566333808844508E-3</v>
      </c>
      <c r="AA222" s="16">
        <f t="shared" si="281"/>
        <v>7.0447340612891875E-4</v>
      </c>
      <c r="AB222" s="17">
        <f t="shared" si="282"/>
        <v>3.3549917870058323E-3</v>
      </c>
      <c r="AC222" s="35">
        <f t="shared" si="283"/>
        <v>3.3549917870058323E-3</v>
      </c>
      <c r="AD222" s="35">
        <f t="shared" si="284"/>
        <v>68.449552874105606</v>
      </c>
      <c r="AE222" s="35">
        <f t="shared" si="285"/>
        <v>0.8885433385276752</v>
      </c>
      <c r="AF222" s="35">
        <f t="shared" si="286"/>
        <v>4.0463736543378856E-2</v>
      </c>
      <c r="AG222" s="35">
        <f t="shared" si="287"/>
        <v>68.449552874105606</v>
      </c>
      <c r="AH222" s="35">
        <f t="shared" si="288"/>
        <v>16.910247171380142</v>
      </c>
      <c r="AI222" s="35">
        <f t="shared" si="289"/>
        <v>14.640199954514257</v>
      </c>
      <c r="AJ222" s="35">
        <f t="shared" si="290"/>
        <v>48.864976391567055</v>
      </c>
      <c r="AK222" s="35">
        <f t="shared" si="291"/>
        <v>68.449552874105606</v>
      </c>
      <c r="AM222" s="1">
        <f t="shared" si="292"/>
        <v>80.189448472970696</v>
      </c>
      <c r="AN222" s="1">
        <f t="shared" si="293"/>
        <v>76.088316181613976</v>
      </c>
      <c r="AO222" s="1">
        <f t="shared" si="294"/>
        <v>53.293597354795097</v>
      </c>
      <c r="AP222" s="1">
        <f t="shared" si="295"/>
        <v>69.42292371592967</v>
      </c>
      <c r="AQ222" s="1">
        <f t="shared" si="296"/>
        <v>65.142116240472461</v>
      </c>
      <c r="AR222" s="1">
        <f t="shared" si="297"/>
        <v>52.98706601564318</v>
      </c>
      <c r="AS222" s="1">
        <f t="shared" si="298"/>
        <v>1.4347826086956521</v>
      </c>
      <c r="AT222" s="1">
        <f t="shared" si="299"/>
        <v>27.833333333333332</v>
      </c>
      <c r="AU222" s="1">
        <f t="shared" si="300"/>
        <v>3.7365269461077846</v>
      </c>
    </row>
    <row r="223" spans="1:47" x14ac:dyDescent="0.3">
      <c r="A223" s="4" t="s">
        <v>561</v>
      </c>
      <c r="B223" s="1" t="s">
        <v>706</v>
      </c>
      <c r="C223" s="3" t="s">
        <v>575</v>
      </c>
      <c r="D223" s="4" t="s">
        <v>433</v>
      </c>
      <c r="F223" s="4">
        <v>62.5</v>
      </c>
      <c r="G223" s="4">
        <v>0.6</v>
      </c>
      <c r="H223" s="4">
        <v>16.8</v>
      </c>
      <c r="I223" s="4">
        <v>5.7</v>
      </c>
      <c r="J223" s="4">
        <v>0.1</v>
      </c>
      <c r="K223" s="4">
        <v>1.3</v>
      </c>
      <c r="L223" s="4">
        <v>0.2</v>
      </c>
      <c r="M223" s="4">
        <v>2.2999999999999998</v>
      </c>
      <c r="N223" s="4">
        <v>3.3</v>
      </c>
      <c r="O223" s="4">
        <v>0.1</v>
      </c>
      <c r="P223" s="4">
        <v>6</v>
      </c>
      <c r="Q223" s="4">
        <v>105.6</v>
      </c>
      <c r="R223" s="4">
        <f t="shared" si="301"/>
        <v>1.9884697634741093</v>
      </c>
      <c r="S223" s="4">
        <f t="shared" si="302"/>
        <v>0.93155820400494349</v>
      </c>
      <c r="T223" s="4">
        <f t="shared" si="303"/>
        <v>2.4423470353692043</v>
      </c>
      <c r="U223" s="17">
        <f t="shared" si="275"/>
        <v>3.5694157430020669E-2</v>
      </c>
      <c r="V223" s="17">
        <f t="shared" si="276"/>
        <v>3.2254542928315519E-2</v>
      </c>
      <c r="W223" s="17">
        <f t="shared" si="277"/>
        <v>0.16477049823460183</v>
      </c>
      <c r="X223" s="17">
        <f t="shared" si="278"/>
        <v>3.7108744756373026E-2</v>
      </c>
      <c r="Y223" s="16">
        <f t="shared" si="279"/>
        <v>3.5031847133757961E-2</v>
      </c>
      <c r="Z223" s="17">
        <f t="shared" si="280"/>
        <v>3.566333808844508E-3</v>
      </c>
      <c r="AA223" s="16">
        <f t="shared" si="281"/>
        <v>7.0447340612891875E-4</v>
      </c>
      <c r="AB223" s="17">
        <f t="shared" si="282"/>
        <v>3.3549917870058323E-3</v>
      </c>
      <c r="AC223" s="35">
        <f t="shared" si="283"/>
        <v>3.3549917870058323E-3</v>
      </c>
      <c r="AD223" s="35">
        <f t="shared" si="284"/>
        <v>68.578343194995796</v>
      </c>
      <c r="AE223" s="35">
        <f t="shared" si="285"/>
        <v>0.87185283528592239</v>
      </c>
      <c r="AF223" s="35">
        <f t="shared" si="286"/>
        <v>4.0463736543378856E-2</v>
      </c>
      <c r="AG223" s="35">
        <f t="shared" si="287"/>
        <v>68.578343194995782</v>
      </c>
      <c r="AH223" s="35">
        <f t="shared" si="288"/>
        <v>16.841218794354479</v>
      </c>
      <c r="AI223" s="35">
        <f t="shared" si="289"/>
        <v>14.580438010649733</v>
      </c>
      <c r="AJ223" s="35">
        <f t="shared" si="290"/>
        <v>48.869609608147627</v>
      </c>
      <c r="AK223" s="35">
        <f t="shared" si="291"/>
        <v>68.578343194995782</v>
      </c>
      <c r="AM223" s="1">
        <f t="shared" si="292"/>
        <v>80.284119466154408</v>
      </c>
      <c r="AN223" s="1">
        <f t="shared" si="293"/>
        <v>76.226105224821552</v>
      </c>
      <c r="AO223" s="1">
        <f t="shared" si="294"/>
        <v>53.293597354795097</v>
      </c>
      <c r="AP223" s="1">
        <f t="shared" si="295"/>
        <v>69.54950827664959</v>
      </c>
      <c r="AQ223" s="1">
        <f t="shared" si="296"/>
        <v>65.040571444417054</v>
      </c>
      <c r="AR223" s="1">
        <f t="shared" si="297"/>
        <v>53.459635200177004</v>
      </c>
      <c r="AS223" s="1">
        <f t="shared" si="298"/>
        <v>1.4347826086956521</v>
      </c>
      <c r="AT223" s="1">
        <f t="shared" si="299"/>
        <v>28.000000000000004</v>
      </c>
      <c r="AU223" s="1">
        <f t="shared" si="300"/>
        <v>3.7202380952380949</v>
      </c>
    </row>
    <row r="224" spans="1:47" x14ac:dyDescent="0.3">
      <c r="A224" s="4" t="s">
        <v>561</v>
      </c>
      <c r="B224" s="1" t="s">
        <v>706</v>
      </c>
      <c r="C224" s="3" t="s">
        <v>575</v>
      </c>
      <c r="D224" s="4" t="s">
        <v>434</v>
      </c>
      <c r="F224" s="4">
        <v>62.5</v>
      </c>
      <c r="G224" s="4">
        <v>0.6</v>
      </c>
      <c r="H224" s="4">
        <v>16.5</v>
      </c>
      <c r="I224" s="4">
        <v>5.0999999999999996</v>
      </c>
      <c r="J224" s="4">
        <v>0.1</v>
      </c>
      <c r="K224" s="4">
        <v>1.2</v>
      </c>
      <c r="L224" s="4">
        <v>0.3</v>
      </c>
      <c r="M224" s="4">
        <v>2.4</v>
      </c>
      <c r="N224" s="4">
        <v>3.4</v>
      </c>
      <c r="O224" s="4">
        <v>0.1</v>
      </c>
      <c r="P224" s="4">
        <v>7.1</v>
      </c>
      <c r="Q224" s="4">
        <v>105.8</v>
      </c>
      <c r="R224" s="4">
        <f t="shared" si="301"/>
        <v>1.927891643552635</v>
      </c>
      <c r="S224" s="4">
        <f t="shared" si="302"/>
        <v>1.0414538748281612</v>
      </c>
      <c r="T224" s="4">
        <f t="shared" si="303"/>
        <v>2.0794415416798357</v>
      </c>
      <c r="U224" s="17">
        <f t="shared" si="275"/>
        <v>3.1936877700544805E-2</v>
      </c>
      <c r="V224" s="17">
        <f t="shared" si="276"/>
        <v>2.9773424241522014E-2</v>
      </c>
      <c r="W224" s="17">
        <f t="shared" si="277"/>
        <v>0.16182816790898394</v>
      </c>
      <c r="X224" s="17">
        <f t="shared" si="278"/>
        <v>3.8722168441432718E-2</v>
      </c>
      <c r="Y224" s="16">
        <f t="shared" si="279"/>
        <v>3.6093418259023353E-2</v>
      </c>
      <c r="Z224" s="17">
        <f t="shared" si="280"/>
        <v>5.3495007132667617E-3</v>
      </c>
      <c r="AA224" s="16">
        <f t="shared" si="281"/>
        <v>7.0447340612891875E-4</v>
      </c>
      <c r="AB224" s="17">
        <f t="shared" si="282"/>
        <v>5.1381586914280861E-3</v>
      </c>
      <c r="AC224" s="35">
        <f t="shared" si="283"/>
        <v>5.1381586914280861E-3</v>
      </c>
      <c r="AD224" s="35">
        <f t="shared" si="284"/>
        <v>66.931461373460351</v>
      </c>
      <c r="AE224" s="35">
        <f t="shared" si="285"/>
        <v>0.87670392113432183</v>
      </c>
      <c r="AF224" s="35">
        <f t="shared" si="286"/>
        <v>4.3860327132860803E-2</v>
      </c>
      <c r="AG224" s="35">
        <f t="shared" si="287"/>
        <v>66.931461373460351</v>
      </c>
      <c r="AH224" s="35">
        <f t="shared" si="288"/>
        <v>18.14045001715326</v>
      </c>
      <c r="AI224" s="35">
        <f t="shared" si="289"/>
        <v>14.928088609386384</v>
      </c>
      <c r="AJ224" s="35">
        <f t="shared" si="290"/>
        <v>48.393819296116561</v>
      </c>
      <c r="AK224" s="35">
        <f t="shared" si="291"/>
        <v>66.931461373460351</v>
      </c>
      <c r="AM224" s="1">
        <f t="shared" si="292"/>
        <v>78.676334267535012</v>
      </c>
      <c r="AN224" s="1">
        <f t="shared" si="293"/>
        <v>74.138207331910294</v>
      </c>
      <c r="AO224" s="1">
        <f t="shared" si="294"/>
        <v>55.043868921585116</v>
      </c>
      <c r="AP224" s="1">
        <f t="shared" si="295"/>
        <v>68.384719544391643</v>
      </c>
      <c r="AQ224" s="1">
        <f t="shared" si="296"/>
        <v>63.845145238544774</v>
      </c>
      <c r="AR224" s="1">
        <f t="shared" si="297"/>
        <v>53.322016111499316</v>
      </c>
      <c r="AS224" s="1">
        <f t="shared" si="298"/>
        <v>1.4166666666666667</v>
      </c>
      <c r="AT224" s="1">
        <f t="shared" si="299"/>
        <v>27.5</v>
      </c>
      <c r="AU224" s="1">
        <f t="shared" si="300"/>
        <v>3.7878787878787881</v>
      </c>
    </row>
    <row r="225" spans="1:47" x14ac:dyDescent="0.3">
      <c r="A225" s="4" t="s">
        <v>561</v>
      </c>
      <c r="B225" s="1" t="s">
        <v>706</v>
      </c>
      <c r="C225" s="3" t="s">
        <v>575</v>
      </c>
      <c r="D225" s="4" t="s">
        <v>435</v>
      </c>
      <c r="F225" s="4">
        <v>61.6</v>
      </c>
      <c r="G225" s="4">
        <v>0.6</v>
      </c>
      <c r="H225" s="4">
        <v>16.3</v>
      </c>
      <c r="I225" s="4">
        <v>5.3</v>
      </c>
      <c r="J225" s="4">
        <v>0.1</v>
      </c>
      <c r="K225" s="4">
        <v>1.2</v>
      </c>
      <c r="L225" s="4">
        <v>0.3</v>
      </c>
      <c r="M225" s="4">
        <v>2.5</v>
      </c>
      <c r="N225" s="4">
        <v>3.1</v>
      </c>
      <c r="O225" s="4">
        <v>0.1</v>
      </c>
      <c r="P225" s="4">
        <v>7.4</v>
      </c>
      <c r="Q225" s="4">
        <v>104.2</v>
      </c>
      <c r="R225" s="4">
        <f t="shared" si="301"/>
        <v>1.8748743759385618</v>
      </c>
      <c r="S225" s="4">
        <f t="shared" si="302"/>
        <v>0.94908055469714603</v>
      </c>
      <c r="T225" s="4">
        <f t="shared" si="303"/>
        <v>2.120263536200091</v>
      </c>
      <c r="U225" s="17">
        <f t="shared" si="275"/>
        <v>3.3189304277036757E-2</v>
      </c>
      <c r="V225" s="17">
        <f t="shared" si="276"/>
        <v>2.9773424241522014E-2</v>
      </c>
      <c r="W225" s="17">
        <f t="shared" si="277"/>
        <v>0.159866614358572</v>
      </c>
      <c r="X225" s="17">
        <f t="shared" si="278"/>
        <v>4.0335592126492417E-2</v>
      </c>
      <c r="Y225" s="16">
        <f t="shared" si="279"/>
        <v>3.2908704883227176E-2</v>
      </c>
      <c r="Z225" s="17">
        <f t="shared" si="280"/>
        <v>5.3495007132667617E-3</v>
      </c>
      <c r="AA225" s="16">
        <f t="shared" si="281"/>
        <v>7.0447340612891875E-4</v>
      </c>
      <c r="AB225" s="17">
        <f t="shared" si="282"/>
        <v>5.1381586914280861E-3</v>
      </c>
      <c r="AC225" s="35">
        <f t="shared" si="283"/>
        <v>5.1381586914280861E-3</v>
      </c>
      <c r="AD225" s="35">
        <f t="shared" si="284"/>
        <v>67.10062470275318</v>
      </c>
      <c r="AE225" s="35">
        <f t="shared" si="285"/>
        <v>0.88546646721398414</v>
      </c>
      <c r="AF225" s="35">
        <f t="shared" si="286"/>
        <v>4.5473750817920502E-2</v>
      </c>
      <c r="AG225" s="35">
        <f t="shared" si="287"/>
        <v>67.10062470275318</v>
      </c>
      <c r="AH225" s="35">
        <f t="shared" si="288"/>
        <v>19.086643572846693</v>
      </c>
      <c r="AI225" s="35">
        <f t="shared" si="289"/>
        <v>13.812731724400123</v>
      </c>
      <c r="AJ225" s="35">
        <f t="shared" si="290"/>
        <v>47.363044075776713</v>
      </c>
      <c r="AK225" s="35">
        <f t="shared" si="291"/>
        <v>67.10062470275318</v>
      </c>
      <c r="AM225" s="1">
        <f t="shared" si="292"/>
        <v>77.854451179710679</v>
      </c>
      <c r="AN225" s="1">
        <f t="shared" si="293"/>
        <v>73.627957452488445</v>
      </c>
      <c r="AO225" s="1">
        <f t="shared" si="294"/>
        <v>53.418054612410856</v>
      </c>
      <c r="AP225" s="1">
        <f t="shared" si="295"/>
        <v>68.579635942480166</v>
      </c>
      <c r="AQ225" s="1">
        <f t="shared" si="296"/>
        <v>64.093079868329824</v>
      </c>
      <c r="AR225" s="1">
        <f t="shared" si="297"/>
        <v>53.074486163272297</v>
      </c>
      <c r="AS225" s="1">
        <f t="shared" si="298"/>
        <v>1.24</v>
      </c>
      <c r="AT225" s="1">
        <f t="shared" si="299"/>
        <v>27.166666666666668</v>
      </c>
      <c r="AU225" s="1">
        <f t="shared" si="300"/>
        <v>3.7791411042944785</v>
      </c>
    </row>
    <row r="226" spans="1:47" x14ac:dyDescent="0.3">
      <c r="A226" s="4" t="s">
        <v>561</v>
      </c>
      <c r="B226" s="1" t="s">
        <v>706</v>
      </c>
      <c r="C226" s="3" t="s">
        <v>575</v>
      </c>
      <c r="D226" s="4" t="s">
        <v>436</v>
      </c>
      <c r="F226" s="4">
        <v>60.3</v>
      </c>
      <c r="G226" s="4">
        <v>0.6</v>
      </c>
      <c r="H226" s="4">
        <v>18.8</v>
      </c>
      <c r="I226" s="4">
        <v>4.5</v>
      </c>
      <c r="J226" s="4">
        <v>0.1</v>
      </c>
      <c r="K226" s="4">
        <v>1.1000000000000001</v>
      </c>
      <c r="L226" s="4">
        <v>0.3</v>
      </c>
      <c r="M226" s="4">
        <v>2.2000000000000002</v>
      </c>
      <c r="N226" s="4">
        <v>4.2</v>
      </c>
      <c r="O226" s="4">
        <v>0.1</v>
      </c>
      <c r="P226" s="4">
        <v>6.7</v>
      </c>
      <c r="Q226" s="4">
        <v>104.7</v>
      </c>
      <c r="R226" s="4">
        <f t="shared" si="301"/>
        <v>2.1453995094716332</v>
      </c>
      <c r="S226" s="4">
        <f t="shared" si="302"/>
        <v>1.3397743454849977</v>
      </c>
      <c r="T226" s="4">
        <f t="shared" si="303"/>
        <v>1.9924301646902063</v>
      </c>
      <c r="U226" s="17">
        <f t="shared" si="275"/>
        <v>2.8179597971068948E-2</v>
      </c>
      <c r="V226" s="17">
        <f t="shared" si="276"/>
        <v>2.7292305554728516E-2</v>
      </c>
      <c r="W226" s="17">
        <f t="shared" si="277"/>
        <v>0.18438603373872109</v>
      </c>
      <c r="X226" s="17">
        <f t="shared" si="278"/>
        <v>3.5495321071313334E-2</v>
      </c>
      <c r="Y226" s="16">
        <f t="shared" si="279"/>
        <v>4.4585987261146501E-2</v>
      </c>
      <c r="Z226" s="17">
        <f t="shared" si="280"/>
        <v>5.3495007132667617E-3</v>
      </c>
      <c r="AA226" s="16">
        <f t="shared" si="281"/>
        <v>7.0447340612891875E-4</v>
      </c>
      <c r="AB226" s="17">
        <f t="shared" si="282"/>
        <v>5.1381586914280861E-3</v>
      </c>
      <c r="AC226" s="35">
        <f t="shared" si="283"/>
        <v>5.1381586914280861E-3</v>
      </c>
      <c r="AD226" s="35">
        <f t="shared" si="284"/>
        <v>68.391050337313146</v>
      </c>
      <c r="AE226" s="35">
        <f t="shared" si="285"/>
        <v>0.76417237094641444</v>
      </c>
      <c r="AF226" s="35">
        <f t="shared" si="286"/>
        <v>4.0633479762741419E-2</v>
      </c>
      <c r="AG226" s="35">
        <f t="shared" si="287"/>
        <v>68.391050337313146</v>
      </c>
      <c r="AH226" s="35">
        <f t="shared" si="288"/>
        <v>15.071457981311632</v>
      </c>
      <c r="AI226" s="35">
        <f t="shared" si="289"/>
        <v>16.537491681375233</v>
      </c>
      <c r="AJ226" s="35">
        <f t="shared" si="290"/>
        <v>50.733016850031802</v>
      </c>
      <c r="AK226" s="35">
        <f t="shared" si="291"/>
        <v>68.391050337313146</v>
      </c>
      <c r="AM226" s="1">
        <f t="shared" si="292"/>
        <v>81.942241750301662</v>
      </c>
      <c r="AN226" s="1">
        <f t="shared" si="293"/>
        <v>77.48008332518954</v>
      </c>
      <c r="AO226" s="1">
        <f t="shared" si="294"/>
        <v>59.718331486270102</v>
      </c>
      <c r="AP226" s="1">
        <f t="shared" si="295"/>
        <v>69.71977420527557</v>
      </c>
      <c r="AQ226" s="1">
        <f t="shared" si="296"/>
        <v>65.389236195944051</v>
      </c>
      <c r="AR226" s="1">
        <f t="shared" si="297"/>
        <v>56.720655236663283</v>
      </c>
      <c r="AS226" s="1">
        <f t="shared" si="298"/>
        <v>1.9090909090909089</v>
      </c>
      <c r="AT226" s="1">
        <f t="shared" si="299"/>
        <v>31.333333333333336</v>
      </c>
      <c r="AU226" s="1">
        <f t="shared" si="300"/>
        <v>3.207446808510638</v>
      </c>
    </row>
    <row r="227" spans="1:47" x14ac:dyDescent="0.3">
      <c r="A227" s="4" t="s">
        <v>561</v>
      </c>
      <c r="B227" s="1" t="s">
        <v>706</v>
      </c>
      <c r="C227" s="3" t="s">
        <v>575</v>
      </c>
      <c r="D227" s="4" t="s">
        <v>437</v>
      </c>
      <c r="F227" s="4">
        <v>59.8</v>
      </c>
      <c r="G227" s="4">
        <v>0.7</v>
      </c>
      <c r="H227" s="4">
        <v>17.399999999999999</v>
      </c>
      <c r="I227" s="4">
        <v>6.4</v>
      </c>
      <c r="J227" s="4">
        <v>0.1</v>
      </c>
      <c r="K227" s="4">
        <v>1.2</v>
      </c>
      <c r="L227" s="4">
        <v>0.1</v>
      </c>
      <c r="M227" s="4">
        <v>2.2999999999999998</v>
      </c>
      <c r="N227" s="4">
        <v>3.6</v>
      </c>
      <c r="O227" s="4">
        <v>0.1</v>
      </c>
      <c r="P227" s="4">
        <v>7.9</v>
      </c>
      <c r="Q227" s="4">
        <v>108.5</v>
      </c>
      <c r="R227" s="4">
        <f t="shared" si="301"/>
        <v>2.0235610832853794</v>
      </c>
      <c r="S227" s="4">
        <f t="shared" si="302"/>
        <v>1.0986122886681098</v>
      </c>
      <c r="T227" s="4">
        <f t="shared" si="303"/>
        <v>3.1354942159291497</v>
      </c>
      <c r="U227" s="17">
        <f t="shared" si="275"/>
        <v>4.0077650447742502E-2</v>
      </c>
      <c r="V227" s="17">
        <f t="shared" si="276"/>
        <v>2.9773424241522014E-2</v>
      </c>
      <c r="W227" s="17">
        <f t="shared" si="277"/>
        <v>0.17065515888583757</v>
      </c>
      <c r="X227" s="17">
        <f t="shared" si="278"/>
        <v>3.7108744756373026E-2</v>
      </c>
      <c r="Y227" s="16">
        <f t="shared" si="279"/>
        <v>3.8216560509554139E-2</v>
      </c>
      <c r="Z227" s="17">
        <f t="shared" si="280"/>
        <v>1.783166904422254E-3</v>
      </c>
      <c r="AA227" s="16">
        <f t="shared" si="281"/>
        <v>7.0447340612891875E-4</v>
      </c>
      <c r="AB227" s="17">
        <f t="shared" si="282"/>
        <v>1.5718248825835784E-3</v>
      </c>
      <c r="AC227" s="35">
        <f t="shared" si="283"/>
        <v>1.5718248825835784E-3</v>
      </c>
      <c r="AD227" s="35">
        <f t="shared" si="284"/>
        <v>68.937015105588003</v>
      </c>
      <c r="AE227" s="35">
        <f t="shared" si="285"/>
        <v>0.86114916079346193</v>
      </c>
      <c r="AF227" s="35">
        <f t="shared" si="286"/>
        <v>3.8680569638956601E-2</v>
      </c>
      <c r="AG227" s="35">
        <f t="shared" si="287"/>
        <v>68.937015105588003</v>
      </c>
      <c r="AH227" s="35">
        <f t="shared" si="288"/>
        <v>15.625211865275707</v>
      </c>
      <c r="AI227" s="35">
        <f t="shared" si="289"/>
        <v>15.43777302913629</v>
      </c>
      <c r="AJ227" s="35">
        <f t="shared" si="290"/>
        <v>49.906280581930289</v>
      </c>
      <c r="AK227" s="35">
        <f t="shared" si="291"/>
        <v>68.937015105588003</v>
      </c>
      <c r="AM227" s="1">
        <f t="shared" si="292"/>
        <v>81.522232295680382</v>
      </c>
      <c r="AN227" s="1">
        <f t="shared" si="293"/>
        <v>77.39553663823817</v>
      </c>
      <c r="AO227" s="1">
        <f t="shared" si="294"/>
        <v>55.310950072140699</v>
      </c>
      <c r="AP227" s="1">
        <f t="shared" si="295"/>
        <v>69.377525355244046</v>
      </c>
      <c r="AQ227" s="1">
        <f t="shared" si="296"/>
        <v>66.392746082263045</v>
      </c>
      <c r="AR227" s="1">
        <f t="shared" si="297"/>
        <v>53.766020902803021</v>
      </c>
      <c r="AS227" s="1">
        <f t="shared" si="298"/>
        <v>1.5652173913043479</v>
      </c>
      <c r="AT227" s="1">
        <f t="shared" si="299"/>
        <v>24.857142857142858</v>
      </c>
      <c r="AU227" s="1">
        <f t="shared" si="300"/>
        <v>3.4367816091954024</v>
      </c>
    </row>
    <row r="228" spans="1:47" x14ac:dyDescent="0.3">
      <c r="A228" s="4" t="s">
        <v>561</v>
      </c>
      <c r="B228" s="1" t="s">
        <v>706</v>
      </c>
      <c r="C228" s="3" t="s">
        <v>575</v>
      </c>
      <c r="D228" s="4" t="s">
        <v>438</v>
      </c>
      <c r="F228" s="4">
        <v>60.1</v>
      </c>
      <c r="G228" s="4">
        <v>0.7</v>
      </c>
      <c r="H228" s="4">
        <v>17.600000000000001</v>
      </c>
      <c r="I228" s="4">
        <v>5.4</v>
      </c>
      <c r="J228" s="4">
        <v>0.1</v>
      </c>
      <c r="K228" s="4">
        <v>1.1000000000000001</v>
      </c>
      <c r="L228" s="4">
        <v>0.1</v>
      </c>
      <c r="M228" s="4">
        <v>2.2999999999999998</v>
      </c>
      <c r="N228" s="4">
        <v>3.6</v>
      </c>
      <c r="O228" s="4">
        <v>0.1</v>
      </c>
      <c r="P228" s="4">
        <v>7.6</v>
      </c>
      <c r="Q228" s="4">
        <v>105.6</v>
      </c>
      <c r="R228" s="4">
        <f t="shared" si="301"/>
        <v>2.0349897791090021</v>
      </c>
      <c r="S228" s="4">
        <f t="shared" si="302"/>
        <v>1.1856236656577395</v>
      </c>
      <c r="T228" s="4">
        <f t="shared" si="303"/>
        <v>3.1354942159291497</v>
      </c>
      <c r="U228" s="17">
        <f t="shared" ref="U228:U287" si="304">I228/159.69</f>
        <v>3.3815517565282741E-2</v>
      </c>
      <c r="V228" s="17">
        <f t="shared" ref="V228:V287" si="305">K228/40.3044</f>
        <v>2.7292305554728516E-2</v>
      </c>
      <c r="W228" s="17">
        <f t="shared" ref="W228:W287" si="306">H228/101.96</f>
        <v>0.17261671243624954</v>
      </c>
      <c r="X228" s="17">
        <f t="shared" ref="X228:X287" si="307">M228/61.98</f>
        <v>3.7108744756373026E-2</v>
      </c>
      <c r="Y228" s="16">
        <f t="shared" ref="Y228:Y287" si="308">N228/94.2</f>
        <v>3.8216560509554139E-2</v>
      </c>
      <c r="Z228" s="17">
        <f t="shared" ref="Z228:Z287" si="309">L228/56.08</f>
        <v>1.783166904422254E-3</v>
      </c>
      <c r="AA228" s="16">
        <f t="shared" ref="AA228:AA287" si="310">O228/141.95</f>
        <v>7.0447340612891875E-4</v>
      </c>
      <c r="AB228" s="17">
        <f t="shared" ref="AB228:AB287" si="311">Z228-3/10*AA228</f>
        <v>1.5718248825835784E-3</v>
      </c>
      <c r="AC228" s="35">
        <f t="shared" ref="AC228:AC287" si="312">IF(AB228&gt;X228,X228,AB228)</f>
        <v>1.5718248825835784E-3</v>
      </c>
      <c r="AD228" s="35">
        <f t="shared" ref="AD228:AD287" si="313">W228/(W228+AC228+Y228+X228)*100</f>
        <v>69.181216820710603</v>
      </c>
      <c r="AE228" s="35">
        <f t="shared" ref="AE228:AE287" si="314">(U228+V228+X228+Y228+Z228)/W228</f>
        <v>0.8007121288525666</v>
      </c>
      <c r="AF228" s="35">
        <f t="shared" ref="AF228:AF287" si="315">AC228+X228</f>
        <v>3.8680569638956601E-2</v>
      </c>
      <c r="AG228" s="35">
        <f t="shared" ref="AG228:AG287" si="316">W228/(W228+Y228+AF228)*100</f>
        <v>69.181216820710603</v>
      </c>
      <c r="AH228" s="35">
        <f t="shared" ref="AH228:AH287" si="317">AF228/(W228+Y228+AF228)*100</f>
        <v>15.502374232330112</v>
      </c>
      <c r="AI228" s="35">
        <f t="shared" ref="AI228:AI287" si="318">Y228/(W228+Y228+AF228)*100</f>
        <v>15.316408946959289</v>
      </c>
      <c r="AJ228" s="35">
        <f t="shared" ref="AJ228:AJ287" si="319">AI228/(AH228+AI228)*(100-AG228)+AG228/2</f>
        <v>49.907017357314587</v>
      </c>
      <c r="AK228" s="35">
        <f t="shared" ref="AK228:AK287" si="320">AG228</f>
        <v>69.181216820710603</v>
      </c>
      <c r="AM228" s="1">
        <f t="shared" si="292"/>
        <v>81.693768486246228</v>
      </c>
      <c r="AN228" s="1">
        <f t="shared" si="293"/>
        <v>77.651716904655672</v>
      </c>
      <c r="AO228" s="1">
        <f t="shared" si="294"/>
        <v>55.035270218052531</v>
      </c>
      <c r="AP228" s="1">
        <f t="shared" si="295"/>
        <v>69.619790157388124</v>
      </c>
      <c r="AQ228" s="1">
        <f t="shared" si="296"/>
        <v>66.457769303746687</v>
      </c>
      <c r="AR228" s="1">
        <f t="shared" si="297"/>
        <v>55.571369126682889</v>
      </c>
      <c r="AS228" s="1">
        <f t="shared" si="298"/>
        <v>1.5652173913043479</v>
      </c>
      <c r="AT228" s="1">
        <f t="shared" si="299"/>
        <v>25.142857142857146</v>
      </c>
      <c r="AU228" s="1">
        <f t="shared" si="300"/>
        <v>3.4147727272727271</v>
      </c>
    </row>
    <row r="229" spans="1:47" x14ac:dyDescent="0.3">
      <c r="A229" s="4" t="s">
        <v>561</v>
      </c>
      <c r="B229" s="1" t="s">
        <v>706</v>
      </c>
      <c r="C229" s="3" t="s">
        <v>575</v>
      </c>
      <c r="D229" s="4" t="s">
        <v>439</v>
      </c>
      <c r="F229" s="4">
        <v>64.2</v>
      </c>
      <c r="G229" s="4">
        <v>0.6</v>
      </c>
      <c r="H229" s="4">
        <v>15.7</v>
      </c>
      <c r="I229" s="4">
        <v>5.2</v>
      </c>
      <c r="J229" s="4">
        <v>0.1</v>
      </c>
      <c r="K229" s="4">
        <v>0.8</v>
      </c>
      <c r="L229" s="4">
        <v>0.1</v>
      </c>
      <c r="M229" s="4">
        <v>2.6</v>
      </c>
      <c r="N229" s="4">
        <v>3</v>
      </c>
      <c r="O229" s="4">
        <v>0.1</v>
      </c>
      <c r="P229" s="4">
        <v>7.4</v>
      </c>
      <c r="Q229" s="4">
        <v>107.4</v>
      </c>
      <c r="R229" s="4">
        <f t="shared" si="301"/>
        <v>1.798149267326826</v>
      </c>
      <c r="S229" s="4">
        <f t="shared" si="302"/>
        <v>1.3217558399823195</v>
      </c>
      <c r="T229" s="4">
        <f t="shared" si="303"/>
        <v>3.2580965380214821</v>
      </c>
      <c r="U229" s="17">
        <f t="shared" si="304"/>
        <v>3.2563090988790781E-2</v>
      </c>
      <c r="V229" s="17">
        <f t="shared" si="305"/>
        <v>1.9848949494348012E-2</v>
      </c>
      <c r="W229" s="17">
        <f t="shared" si="306"/>
        <v>0.15398195370733622</v>
      </c>
      <c r="X229" s="17">
        <f t="shared" si="307"/>
        <v>4.1949015811552116E-2</v>
      </c>
      <c r="Y229" s="16">
        <f t="shared" si="308"/>
        <v>3.1847133757961783E-2</v>
      </c>
      <c r="Z229" s="17">
        <f t="shared" si="309"/>
        <v>1.783166904422254E-3</v>
      </c>
      <c r="AA229" s="16">
        <f t="shared" si="310"/>
        <v>7.0447340612891875E-4</v>
      </c>
      <c r="AB229" s="17">
        <f t="shared" si="311"/>
        <v>1.5718248825835784E-3</v>
      </c>
      <c r="AC229" s="35">
        <f t="shared" si="312"/>
        <v>1.5718248825835784E-3</v>
      </c>
      <c r="AD229" s="35">
        <f t="shared" si="313"/>
        <v>67.138435552635073</v>
      </c>
      <c r="AE229" s="35">
        <f t="shared" si="314"/>
        <v>0.83121011180530957</v>
      </c>
      <c r="AF229" s="35">
        <f t="shared" si="315"/>
        <v>4.3520840694135692E-2</v>
      </c>
      <c r="AG229" s="35">
        <f t="shared" si="316"/>
        <v>67.138435552635073</v>
      </c>
      <c r="AH229" s="35">
        <f t="shared" si="317"/>
        <v>18.975737661396593</v>
      </c>
      <c r="AI229" s="35">
        <f t="shared" si="318"/>
        <v>13.885826785968339</v>
      </c>
      <c r="AJ229" s="35">
        <f t="shared" si="319"/>
        <v>47.45504456228587</v>
      </c>
      <c r="AK229" s="35">
        <f t="shared" si="320"/>
        <v>67.138435552635073</v>
      </c>
      <c r="AM229" s="1">
        <f t="shared" si="292"/>
        <v>77.96444307229946</v>
      </c>
      <c r="AN229" s="1">
        <f t="shared" si="293"/>
        <v>73.728129467430477</v>
      </c>
      <c r="AO229" s="1">
        <f t="shared" si="294"/>
        <v>51.878558428902203</v>
      </c>
      <c r="AP229" s="1">
        <f t="shared" si="295"/>
        <v>67.601736730672812</v>
      </c>
      <c r="AQ229" s="1">
        <f t="shared" si="296"/>
        <v>66.206608931231472</v>
      </c>
      <c r="AR229" s="1">
        <f t="shared" si="297"/>
        <v>54.649658521753565</v>
      </c>
      <c r="AS229" s="1">
        <f t="shared" si="298"/>
        <v>1.1538461538461537</v>
      </c>
      <c r="AT229" s="1">
        <f t="shared" si="299"/>
        <v>26.166666666666668</v>
      </c>
      <c r="AU229" s="1">
        <f t="shared" si="300"/>
        <v>4.0891719745222934</v>
      </c>
    </row>
    <row r="230" spans="1:47" x14ac:dyDescent="0.3">
      <c r="A230" s="4" t="s">
        <v>561</v>
      </c>
      <c r="B230" s="1" t="s">
        <v>706</v>
      </c>
      <c r="C230" s="3" t="s">
        <v>575</v>
      </c>
      <c r="D230" s="4" t="s">
        <v>440</v>
      </c>
      <c r="F230" s="4">
        <v>56.7</v>
      </c>
      <c r="G230" s="4">
        <v>0.7</v>
      </c>
      <c r="H230" s="4">
        <v>17.600000000000001</v>
      </c>
      <c r="I230" s="4">
        <v>8</v>
      </c>
      <c r="J230" s="4">
        <v>0.1</v>
      </c>
      <c r="K230" s="4">
        <v>1.1000000000000001</v>
      </c>
      <c r="L230" s="4">
        <v>0.1</v>
      </c>
      <c r="M230" s="4">
        <v>2.2000000000000002</v>
      </c>
      <c r="N230" s="4">
        <v>3.5</v>
      </c>
      <c r="O230" s="4">
        <v>0.1</v>
      </c>
      <c r="P230" s="4">
        <v>8.9</v>
      </c>
      <c r="Q230" s="4">
        <v>109.4</v>
      </c>
      <c r="R230" s="4">
        <f t="shared" si="301"/>
        <v>2.0794415416798357</v>
      </c>
      <c r="S230" s="4">
        <f t="shared" si="302"/>
        <v>1.1574527886910431</v>
      </c>
      <c r="T230" s="4">
        <f t="shared" si="303"/>
        <v>3.0910424533583161</v>
      </c>
      <c r="U230" s="17">
        <f t="shared" si="304"/>
        <v>5.0097063059678128E-2</v>
      </c>
      <c r="V230" s="17">
        <f t="shared" si="305"/>
        <v>2.7292305554728516E-2</v>
      </c>
      <c r="W230" s="17">
        <f t="shared" si="306"/>
        <v>0.17261671243624954</v>
      </c>
      <c r="X230" s="17">
        <f t="shared" si="307"/>
        <v>3.5495321071313334E-2</v>
      </c>
      <c r="Y230" s="16">
        <f t="shared" si="308"/>
        <v>3.7154989384288746E-2</v>
      </c>
      <c r="Z230" s="17">
        <f t="shared" si="309"/>
        <v>1.783166904422254E-3</v>
      </c>
      <c r="AA230" s="16">
        <f t="shared" si="310"/>
        <v>7.0447340612891875E-4</v>
      </c>
      <c r="AB230" s="17">
        <f t="shared" si="311"/>
        <v>1.5718248825835784E-3</v>
      </c>
      <c r="AC230" s="35">
        <f t="shared" si="312"/>
        <v>1.5718248825835784E-3</v>
      </c>
      <c r="AD230" s="35">
        <f t="shared" si="313"/>
        <v>69.930934288750663</v>
      </c>
      <c r="AE230" s="35">
        <f t="shared" si="314"/>
        <v>0.87953735088369212</v>
      </c>
      <c r="AF230" s="35">
        <f t="shared" si="315"/>
        <v>3.7067145953896909E-2</v>
      </c>
      <c r="AG230" s="35">
        <f t="shared" si="316"/>
        <v>69.930934288750663</v>
      </c>
      <c r="AH230" s="35">
        <f t="shared" si="317"/>
        <v>15.016739175419175</v>
      </c>
      <c r="AI230" s="35">
        <f t="shared" si="318"/>
        <v>15.05232653583017</v>
      </c>
      <c r="AJ230" s="35">
        <f t="shared" si="319"/>
        <v>50.0177936802055</v>
      </c>
      <c r="AK230" s="35">
        <f t="shared" si="320"/>
        <v>69.930934288750663</v>
      </c>
      <c r="AM230" s="1">
        <f t="shared" si="292"/>
        <v>82.322365565723103</v>
      </c>
      <c r="AN230" s="1">
        <f t="shared" si="293"/>
        <v>78.515395036503477</v>
      </c>
      <c r="AO230" s="1">
        <f t="shared" si="294"/>
        <v>53.264056926377535</v>
      </c>
      <c r="AP230" s="1">
        <f t="shared" si="295"/>
        <v>70.379095567349623</v>
      </c>
      <c r="AQ230" s="1">
        <f t="shared" si="296"/>
        <v>68.690436007219844</v>
      </c>
      <c r="AR230" s="1">
        <f t="shared" si="297"/>
        <v>53.239262874404815</v>
      </c>
      <c r="AS230" s="1">
        <f t="shared" si="298"/>
        <v>1.5909090909090908</v>
      </c>
      <c r="AT230" s="1">
        <f t="shared" si="299"/>
        <v>25.142857142857146</v>
      </c>
      <c r="AU230" s="1">
        <f t="shared" si="300"/>
        <v>3.2215909090909092</v>
      </c>
    </row>
    <row r="231" spans="1:47" x14ac:dyDescent="0.3">
      <c r="A231" s="4" t="s">
        <v>561</v>
      </c>
      <c r="B231" s="1" t="s">
        <v>706</v>
      </c>
      <c r="C231" s="3" t="s">
        <v>575</v>
      </c>
      <c r="D231" s="4" t="s">
        <v>441</v>
      </c>
      <c r="F231" s="4">
        <v>61.9</v>
      </c>
      <c r="G231" s="4">
        <v>0.7</v>
      </c>
      <c r="H231" s="4">
        <v>17.100000000000001</v>
      </c>
      <c r="I231" s="4">
        <v>5.4</v>
      </c>
      <c r="J231" s="4">
        <v>0.1</v>
      </c>
      <c r="K231" s="4">
        <v>1.2</v>
      </c>
      <c r="L231" s="4">
        <v>0.4</v>
      </c>
      <c r="M231" s="4">
        <v>2.2999999999999998</v>
      </c>
      <c r="N231" s="4">
        <v>3</v>
      </c>
      <c r="O231" s="4">
        <v>0.1</v>
      </c>
      <c r="P231" s="4">
        <v>8.1999999999999993</v>
      </c>
      <c r="Q231" s="4">
        <v>102.4</v>
      </c>
      <c r="R231" s="4">
        <f t="shared" si="301"/>
        <v>2.0061693405735102</v>
      </c>
      <c r="S231" s="4">
        <f t="shared" si="302"/>
        <v>0.91629073187415511</v>
      </c>
      <c r="T231" s="4">
        <f t="shared" si="303"/>
        <v>1.7491998548092589</v>
      </c>
      <c r="U231" s="17">
        <f t="shared" si="304"/>
        <v>3.3815517565282741E-2</v>
      </c>
      <c r="V231" s="17">
        <f t="shared" si="305"/>
        <v>2.9773424241522014E-2</v>
      </c>
      <c r="W231" s="17">
        <f t="shared" si="306"/>
        <v>0.16771282856021971</v>
      </c>
      <c r="X231" s="17">
        <f t="shared" si="307"/>
        <v>3.7108744756373026E-2</v>
      </c>
      <c r="Y231" s="16">
        <f t="shared" si="308"/>
        <v>3.1847133757961783E-2</v>
      </c>
      <c r="Z231" s="17">
        <f t="shared" si="309"/>
        <v>7.1326676176890159E-3</v>
      </c>
      <c r="AA231" s="16">
        <f t="shared" si="310"/>
        <v>7.0447340612891875E-4</v>
      </c>
      <c r="AB231" s="17">
        <f t="shared" si="311"/>
        <v>6.9213255958503403E-3</v>
      </c>
      <c r="AC231" s="35">
        <f t="shared" si="312"/>
        <v>6.9213255958503403E-3</v>
      </c>
      <c r="AD231" s="35">
        <f t="shared" si="313"/>
        <v>68.850447911038898</v>
      </c>
      <c r="AE231" s="35">
        <f t="shared" si="314"/>
        <v>0.83283723217795091</v>
      </c>
      <c r="AF231" s="35">
        <f t="shared" si="315"/>
        <v>4.4030070352223366E-2</v>
      </c>
      <c r="AG231" s="35">
        <f t="shared" si="316"/>
        <v>68.850447911038898</v>
      </c>
      <c r="AH231" s="35">
        <f t="shared" si="317"/>
        <v>18.075481114532824</v>
      </c>
      <c r="AI231" s="35">
        <f t="shared" si="318"/>
        <v>13.074070974428286</v>
      </c>
      <c r="AJ231" s="35">
        <f t="shared" si="319"/>
        <v>47.49929492994773</v>
      </c>
      <c r="AK231" s="35">
        <f t="shared" si="320"/>
        <v>68.850447911038898</v>
      </c>
      <c r="AM231" s="1">
        <f t="shared" si="292"/>
        <v>79.205881010238727</v>
      </c>
      <c r="AN231" s="1">
        <f t="shared" si="293"/>
        <v>75.524676573451544</v>
      </c>
      <c r="AO231" s="1">
        <f t="shared" si="294"/>
        <v>50.979623058476342</v>
      </c>
      <c r="AP231" s="1">
        <f t="shared" si="295"/>
        <v>70.863964498435962</v>
      </c>
      <c r="AQ231" s="1">
        <f t="shared" si="296"/>
        <v>65.606165418217572</v>
      </c>
      <c r="AR231" s="1">
        <f t="shared" si="297"/>
        <v>54.597756518215967</v>
      </c>
      <c r="AS231" s="1">
        <f t="shared" si="298"/>
        <v>1.3043478260869565</v>
      </c>
      <c r="AT231" s="1">
        <f t="shared" si="299"/>
        <v>24.428571428571431</v>
      </c>
      <c r="AU231" s="1">
        <f t="shared" si="300"/>
        <v>3.6198830409356719</v>
      </c>
    </row>
    <row r="232" spans="1:47" x14ac:dyDescent="0.3">
      <c r="A232" s="4" t="s">
        <v>561</v>
      </c>
      <c r="B232" s="1" t="s">
        <v>706</v>
      </c>
      <c r="C232" s="3" t="s">
        <v>575</v>
      </c>
      <c r="D232" s="4" t="s">
        <v>442</v>
      </c>
      <c r="F232" s="4">
        <v>61.2</v>
      </c>
      <c r="G232" s="4">
        <v>0.7</v>
      </c>
      <c r="H232" s="4">
        <v>16.899999999999999</v>
      </c>
      <c r="I232" s="4">
        <v>5.7</v>
      </c>
      <c r="J232" s="4">
        <v>0.1</v>
      </c>
      <c r="K232" s="4">
        <v>1.2</v>
      </c>
      <c r="L232" s="4">
        <v>0.2</v>
      </c>
      <c r="M232" s="4">
        <v>2.7</v>
      </c>
      <c r="N232" s="4">
        <v>3.4</v>
      </c>
      <c r="O232" s="4">
        <v>0.1</v>
      </c>
      <c r="P232" s="4">
        <v>7.4</v>
      </c>
      <c r="Q232" s="4">
        <v>107.9</v>
      </c>
      <c r="R232" s="4">
        <f t="shared" si="301"/>
        <v>1.8340618489187444</v>
      </c>
      <c r="S232" s="4">
        <f t="shared" si="302"/>
        <v>1.0414538748281612</v>
      </c>
      <c r="T232" s="4">
        <f t="shared" si="303"/>
        <v>2.6026896854443837</v>
      </c>
      <c r="U232" s="17">
        <f t="shared" si="304"/>
        <v>3.5694157430020669E-2</v>
      </c>
      <c r="V232" s="17">
        <f t="shared" si="305"/>
        <v>2.9773424241522014E-2</v>
      </c>
      <c r="W232" s="17">
        <f t="shared" si="306"/>
        <v>0.16575127500980777</v>
      </c>
      <c r="X232" s="17">
        <f t="shared" si="307"/>
        <v>4.3562439496611816E-2</v>
      </c>
      <c r="Y232" s="16">
        <f t="shared" si="308"/>
        <v>3.6093418259023353E-2</v>
      </c>
      <c r="Z232" s="17">
        <f t="shared" si="309"/>
        <v>3.566333808844508E-3</v>
      </c>
      <c r="AA232" s="16">
        <f t="shared" si="310"/>
        <v>7.0447340612891875E-4</v>
      </c>
      <c r="AB232" s="17">
        <f t="shared" si="311"/>
        <v>3.3549917870058323E-3</v>
      </c>
      <c r="AC232" s="35">
        <f t="shared" si="312"/>
        <v>3.3549917870058323E-3</v>
      </c>
      <c r="AD232" s="35">
        <f t="shared" si="313"/>
        <v>66.630430700820355</v>
      </c>
      <c r="AE232" s="35">
        <f t="shared" si="314"/>
        <v>0.89706563781922111</v>
      </c>
      <c r="AF232" s="35">
        <f t="shared" si="315"/>
        <v>4.6917431283617646E-2</v>
      </c>
      <c r="AG232" s="35">
        <f t="shared" si="316"/>
        <v>66.630430700820355</v>
      </c>
      <c r="AH232" s="35">
        <f t="shared" si="317"/>
        <v>18.860359617858798</v>
      </c>
      <c r="AI232" s="35">
        <f t="shared" si="318"/>
        <v>14.509209681320861</v>
      </c>
      <c r="AJ232" s="35">
        <f t="shared" si="319"/>
        <v>47.824425031731032</v>
      </c>
      <c r="AK232" s="35">
        <f t="shared" si="320"/>
        <v>66.630430700820355</v>
      </c>
      <c r="AM232" s="1">
        <f t="shared" si="292"/>
        <v>77.938723519160249</v>
      </c>
      <c r="AN232" s="1">
        <f t="shared" si="293"/>
        <v>73.429220019464594</v>
      </c>
      <c r="AO232" s="1">
        <f t="shared" si="294"/>
        <v>57.554999966769991</v>
      </c>
      <c r="AP232" s="1">
        <f t="shared" si="295"/>
        <v>67.541343701786687</v>
      </c>
      <c r="AQ232" s="1">
        <f t="shared" si="296"/>
        <v>64.107698428815212</v>
      </c>
      <c r="AR232" s="1">
        <f t="shared" si="297"/>
        <v>52.748442214962253</v>
      </c>
      <c r="AS232" s="1">
        <f t="shared" si="298"/>
        <v>1.2592592592592591</v>
      </c>
      <c r="AT232" s="1">
        <f t="shared" si="299"/>
        <v>24.142857142857142</v>
      </c>
      <c r="AU232" s="1">
        <f t="shared" si="300"/>
        <v>3.6213017751479293</v>
      </c>
    </row>
    <row r="233" spans="1:47" x14ac:dyDescent="0.3">
      <c r="A233" s="4" t="s">
        <v>561</v>
      </c>
      <c r="B233" s="1" t="s">
        <v>706</v>
      </c>
      <c r="C233" s="3" t="s">
        <v>575</v>
      </c>
      <c r="D233" s="4" t="s">
        <v>443</v>
      </c>
      <c r="F233" s="4">
        <v>62.2</v>
      </c>
      <c r="G233" s="4">
        <v>0.6</v>
      </c>
      <c r="H233" s="4">
        <v>16.600000000000001</v>
      </c>
      <c r="I233" s="4">
        <v>5.8</v>
      </c>
      <c r="J233" s="4">
        <v>0.1</v>
      </c>
      <c r="K233" s="4">
        <v>1.1000000000000001</v>
      </c>
      <c r="L233" s="4">
        <v>0.2</v>
      </c>
      <c r="M233" s="4">
        <v>2.6</v>
      </c>
      <c r="N233" s="4">
        <v>3.2</v>
      </c>
      <c r="O233" s="4">
        <v>0.1</v>
      </c>
      <c r="P233" s="4">
        <v>7.6</v>
      </c>
      <c r="Q233" s="4">
        <v>107.4</v>
      </c>
      <c r="R233" s="4">
        <f t="shared" si="301"/>
        <v>1.8538912503350613</v>
      </c>
      <c r="S233" s="4">
        <f t="shared" si="302"/>
        <v>1.0678406300013561</v>
      </c>
      <c r="T233" s="4">
        <f t="shared" si="303"/>
        <v>2.5649493574615367</v>
      </c>
      <c r="U233" s="17">
        <f t="shared" si="304"/>
        <v>3.6320370718266638E-2</v>
      </c>
      <c r="V233" s="17">
        <f t="shared" si="305"/>
        <v>2.7292305554728516E-2</v>
      </c>
      <c r="W233" s="17">
        <f t="shared" si="306"/>
        <v>0.16280894468418991</v>
      </c>
      <c r="X233" s="17">
        <f t="shared" si="307"/>
        <v>4.1949015811552116E-2</v>
      </c>
      <c r="Y233" s="16">
        <f t="shared" si="308"/>
        <v>3.3970276008492568E-2</v>
      </c>
      <c r="Z233" s="17">
        <f t="shared" si="309"/>
        <v>3.566333808844508E-3</v>
      </c>
      <c r="AA233" s="16">
        <f t="shared" si="310"/>
        <v>7.0447340612891875E-4</v>
      </c>
      <c r="AB233" s="17">
        <f t="shared" si="311"/>
        <v>3.3549917870058323E-3</v>
      </c>
      <c r="AC233" s="35">
        <f t="shared" si="312"/>
        <v>3.3549917870058323E-3</v>
      </c>
      <c r="AD233" s="35">
        <f t="shared" si="313"/>
        <v>67.25329376734895</v>
      </c>
      <c r="AE233" s="35">
        <f t="shared" si="314"/>
        <v>0.87893390734434473</v>
      </c>
      <c r="AF233" s="35">
        <f t="shared" si="315"/>
        <v>4.5304007598557947E-2</v>
      </c>
      <c r="AG233" s="35">
        <f t="shared" si="316"/>
        <v>67.25329376734895</v>
      </c>
      <c r="AH233" s="35">
        <f t="shared" si="317"/>
        <v>18.714228126557593</v>
      </c>
      <c r="AI233" s="35">
        <f t="shared" si="318"/>
        <v>14.032478106093462</v>
      </c>
      <c r="AJ233" s="35">
        <f t="shared" si="319"/>
        <v>47.659124989767932</v>
      </c>
      <c r="AK233" s="35">
        <f t="shared" si="320"/>
        <v>67.25329376734895</v>
      </c>
      <c r="AM233" s="1">
        <f t="shared" si="292"/>
        <v>78.231048523588925</v>
      </c>
      <c r="AN233" s="1">
        <f t="shared" si="293"/>
        <v>73.984546138931975</v>
      </c>
      <c r="AO233" s="1">
        <f t="shared" si="294"/>
        <v>54.658849920794509</v>
      </c>
      <c r="AP233" s="1">
        <f t="shared" si="295"/>
        <v>68.198444837631087</v>
      </c>
      <c r="AQ233" s="1">
        <f t="shared" si="296"/>
        <v>65.139673914281602</v>
      </c>
      <c r="AR233" s="1">
        <f t="shared" si="297"/>
        <v>53.258464458747447</v>
      </c>
      <c r="AS233" s="1">
        <f t="shared" si="298"/>
        <v>1.2307692307692308</v>
      </c>
      <c r="AT233" s="1">
        <f t="shared" si="299"/>
        <v>27.666666666666671</v>
      </c>
      <c r="AU233" s="1">
        <f t="shared" si="300"/>
        <v>3.7469879518072289</v>
      </c>
    </row>
    <row r="234" spans="1:47" x14ac:dyDescent="0.3">
      <c r="A234" s="4" t="s">
        <v>561</v>
      </c>
      <c r="B234" s="1" t="s">
        <v>706</v>
      </c>
      <c r="C234" s="3" t="s">
        <v>575</v>
      </c>
      <c r="D234" s="4" t="s">
        <v>444</v>
      </c>
      <c r="F234" s="4">
        <v>62.3</v>
      </c>
      <c r="G234" s="4">
        <v>0.7</v>
      </c>
      <c r="H234" s="4">
        <v>16.600000000000001</v>
      </c>
      <c r="I234" s="4">
        <v>5.5</v>
      </c>
      <c r="J234" s="4">
        <v>0.1</v>
      </c>
      <c r="K234" s="4">
        <v>1.1000000000000001</v>
      </c>
      <c r="L234" s="4">
        <v>0.2</v>
      </c>
      <c r="M234" s="4">
        <v>2.6</v>
      </c>
      <c r="N234" s="4">
        <v>3.1</v>
      </c>
      <c r="O234" s="4">
        <v>0.1</v>
      </c>
      <c r="P234" s="4">
        <v>6.9</v>
      </c>
      <c r="Q234" s="4">
        <v>105.4</v>
      </c>
      <c r="R234" s="4">
        <f t="shared" si="301"/>
        <v>1.8538912503350613</v>
      </c>
      <c r="S234" s="4">
        <f t="shared" si="302"/>
        <v>1.0360919316867756</v>
      </c>
      <c r="T234" s="4">
        <f t="shared" si="303"/>
        <v>2.5649493574615367</v>
      </c>
      <c r="U234" s="17">
        <f t="shared" si="304"/>
        <v>3.444173085352871E-2</v>
      </c>
      <c r="V234" s="17">
        <f t="shared" si="305"/>
        <v>2.7292305554728516E-2</v>
      </c>
      <c r="W234" s="17">
        <f t="shared" si="306"/>
        <v>0.16280894468418991</v>
      </c>
      <c r="X234" s="17">
        <f t="shared" si="307"/>
        <v>4.1949015811552116E-2</v>
      </c>
      <c r="Y234" s="16">
        <f t="shared" si="308"/>
        <v>3.2908704883227176E-2</v>
      </c>
      <c r="Z234" s="17">
        <f t="shared" si="309"/>
        <v>3.566333808844508E-3</v>
      </c>
      <c r="AA234" s="16">
        <f t="shared" si="310"/>
        <v>7.0447340612891875E-4</v>
      </c>
      <c r="AB234" s="17">
        <f t="shared" si="311"/>
        <v>3.3549917870058323E-3</v>
      </c>
      <c r="AC234" s="35">
        <f t="shared" si="312"/>
        <v>3.3549917870058323E-3</v>
      </c>
      <c r="AD234" s="35">
        <f t="shared" si="313"/>
        <v>67.549508454368734</v>
      </c>
      <c r="AE234" s="35">
        <f t="shared" si="314"/>
        <v>0.86087463550454124</v>
      </c>
      <c r="AF234" s="35">
        <f t="shared" si="315"/>
        <v>4.5304007598557947E-2</v>
      </c>
      <c r="AG234" s="35">
        <f t="shared" si="316"/>
        <v>67.549508454368734</v>
      </c>
      <c r="AH234" s="35">
        <f t="shared" si="317"/>
        <v>18.796654263878121</v>
      </c>
      <c r="AI234" s="35">
        <f t="shared" si="318"/>
        <v>13.653837281753155</v>
      </c>
      <c r="AJ234" s="35">
        <f t="shared" si="319"/>
        <v>47.428591508937515</v>
      </c>
      <c r="AK234" s="35">
        <f t="shared" si="320"/>
        <v>67.549508454368734</v>
      </c>
      <c r="AM234" s="1">
        <f t="shared" si="292"/>
        <v>78.231048523588925</v>
      </c>
      <c r="AN234" s="1">
        <f t="shared" si="293"/>
        <v>74.142175049414988</v>
      </c>
      <c r="AO234" s="1">
        <f t="shared" si="294"/>
        <v>53.809593020582192</v>
      </c>
      <c r="AP234" s="1">
        <f t="shared" si="295"/>
        <v>68.503062650618006</v>
      </c>
      <c r="AQ234" s="1">
        <f t="shared" si="296"/>
        <v>65.151764186180372</v>
      </c>
      <c r="AR234" s="1">
        <f t="shared" si="297"/>
        <v>53.775683873066782</v>
      </c>
      <c r="AS234" s="1">
        <f t="shared" si="298"/>
        <v>1.1923076923076923</v>
      </c>
      <c r="AT234" s="1">
        <f t="shared" si="299"/>
        <v>23.714285714285719</v>
      </c>
      <c r="AU234" s="1">
        <f t="shared" si="300"/>
        <v>3.7530120481927707</v>
      </c>
    </row>
    <row r="235" spans="1:47" x14ac:dyDescent="0.3">
      <c r="A235" s="4" t="s">
        <v>561</v>
      </c>
      <c r="B235" s="1" t="s">
        <v>706</v>
      </c>
      <c r="C235" s="3" t="s">
        <v>575</v>
      </c>
      <c r="D235" s="4" t="s">
        <v>445</v>
      </c>
      <c r="F235" s="4">
        <v>61.2</v>
      </c>
      <c r="G235" s="4">
        <v>0.6</v>
      </c>
      <c r="H235" s="4">
        <v>16.399999999999999</v>
      </c>
      <c r="I235" s="4">
        <v>5.9</v>
      </c>
      <c r="J235" s="4">
        <v>0.1</v>
      </c>
      <c r="K235" s="4">
        <v>0.9</v>
      </c>
      <c r="L235" s="4">
        <v>0.2</v>
      </c>
      <c r="M235" s="4">
        <v>2.7</v>
      </c>
      <c r="N235" s="4">
        <v>3.2</v>
      </c>
      <c r="O235" s="4">
        <v>0.1</v>
      </c>
      <c r="P235" s="4">
        <v>7.8</v>
      </c>
      <c r="Q235" s="4">
        <v>107.4</v>
      </c>
      <c r="R235" s="4">
        <f t="shared" si="301"/>
        <v>1.8040295618198692</v>
      </c>
      <c r="S235" s="4">
        <f t="shared" si="302"/>
        <v>1.2685113254635072</v>
      </c>
      <c r="T235" s="4">
        <f t="shared" si="303"/>
        <v>2.6026896854443837</v>
      </c>
      <c r="U235" s="17">
        <f t="shared" si="304"/>
        <v>3.6946584006512621E-2</v>
      </c>
      <c r="V235" s="17">
        <f t="shared" si="305"/>
        <v>2.2330068181141513E-2</v>
      </c>
      <c r="W235" s="17">
        <f t="shared" si="306"/>
        <v>0.16084739113377794</v>
      </c>
      <c r="X235" s="17">
        <f t="shared" si="307"/>
        <v>4.3562439496611816E-2</v>
      </c>
      <c r="Y235" s="16">
        <f t="shared" si="308"/>
        <v>3.3970276008492568E-2</v>
      </c>
      <c r="Z235" s="17">
        <f t="shared" si="309"/>
        <v>3.566333808844508E-3</v>
      </c>
      <c r="AA235" s="16">
        <f t="shared" si="310"/>
        <v>7.0447340612891875E-4</v>
      </c>
      <c r="AB235" s="17">
        <f t="shared" si="311"/>
        <v>3.3549917870058323E-3</v>
      </c>
      <c r="AC235" s="35">
        <f t="shared" si="312"/>
        <v>3.3549917870058323E-3</v>
      </c>
      <c r="AD235" s="35">
        <f t="shared" si="313"/>
        <v>66.538699668013251</v>
      </c>
      <c r="AE235" s="35">
        <f t="shared" si="314"/>
        <v>0.87272600762825869</v>
      </c>
      <c r="AF235" s="35">
        <f t="shared" si="315"/>
        <v>4.6917431283617646E-2</v>
      </c>
      <c r="AG235" s="35">
        <f t="shared" si="316"/>
        <v>66.538699668013251</v>
      </c>
      <c r="AH235" s="35">
        <f t="shared" si="317"/>
        <v>19.408613639116094</v>
      </c>
      <c r="AI235" s="35">
        <f t="shared" si="318"/>
        <v>14.052686692870658</v>
      </c>
      <c r="AJ235" s="35">
        <f t="shared" si="319"/>
        <v>47.322036526877284</v>
      </c>
      <c r="AK235" s="35">
        <f t="shared" si="320"/>
        <v>66.538699668013251</v>
      </c>
      <c r="AM235" s="1">
        <f t="shared" si="292"/>
        <v>77.418010066515777</v>
      </c>
      <c r="AN235" s="1">
        <f t="shared" si="293"/>
        <v>73.004083123971839</v>
      </c>
      <c r="AO235" s="1">
        <f t="shared" si="294"/>
        <v>55.029446604080867</v>
      </c>
      <c r="AP235" s="1">
        <f t="shared" si="295"/>
        <v>67.475173747380992</v>
      </c>
      <c r="AQ235" s="1">
        <f t="shared" si="296"/>
        <v>65.709718885436757</v>
      </c>
      <c r="AR235" s="1">
        <f t="shared" si="297"/>
        <v>53.435585423468687</v>
      </c>
      <c r="AS235" s="1">
        <f t="shared" si="298"/>
        <v>1.1851851851851851</v>
      </c>
      <c r="AT235" s="1">
        <f t="shared" si="299"/>
        <v>27.333333333333332</v>
      </c>
      <c r="AU235" s="1">
        <f t="shared" si="300"/>
        <v>3.7317073170731714</v>
      </c>
    </row>
    <row r="236" spans="1:47" x14ac:dyDescent="0.3">
      <c r="A236" s="4" t="s">
        <v>561</v>
      </c>
      <c r="B236" s="1" t="s">
        <v>706</v>
      </c>
      <c r="C236" s="3" t="s">
        <v>575</v>
      </c>
      <c r="D236" s="4" t="s">
        <v>446</v>
      </c>
      <c r="F236" s="4">
        <v>64.599999999999994</v>
      </c>
      <c r="G236" s="4">
        <v>0.6</v>
      </c>
      <c r="H236" s="4">
        <v>15.9</v>
      </c>
      <c r="I236" s="4">
        <v>4.2</v>
      </c>
      <c r="J236" s="4">
        <v>0.1</v>
      </c>
      <c r="K236" s="4">
        <v>0.9</v>
      </c>
      <c r="L236" s="4">
        <v>0.2</v>
      </c>
      <c r="M236" s="4">
        <v>2.4</v>
      </c>
      <c r="N236" s="4">
        <v>3.1</v>
      </c>
      <c r="O236" s="4">
        <v>0.1</v>
      </c>
      <c r="P236" s="4">
        <v>7.3</v>
      </c>
      <c r="Q236" s="4">
        <v>105.3</v>
      </c>
      <c r="R236" s="4">
        <f t="shared" si="301"/>
        <v>1.890850371872286</v>
      </c>
      <c r="S236" s="4">
        <f t="shared" si="302"/>
        <v>1.2367626271489269</v>
      </c>
      <c r="T236" s="4">
        <f t="shared" si="303"/>
        <v>2.4849066497880004</v>
      </c>
      <c r="U236" s="17">
        <f t="shared" si="304"/>
        <v>2.6300958106331016E-2</v>
      </c>
      <c r="V236" s="17">
        <f t="shared" si="305"/>
        <v>2.2330068181141513E-2</v>
      </c>
      <c r="W236" s="17">
        <f t="shared" si="306"/>
        <v>0.15594350725774814</v>
      </c>
      <c r="X236" s="17">
        <f t="shared" si="307"/>
        <v>3.8722168441432718E-2</v>
      </c>
      <c r="Y236" s="16">
        <f t="shared" si="308"/>
        <v>3.2908704883227176E-2</v>
      </c>
      <c r="Z236" s="17">
        <f t="shared" si="309"/>
        <v>3.566333808844508E-3</v>
      </c>
      <c r="AA236" s="16">
        <f t="shared" si="310"/>
        <v>7.0447340612891875E-4</v>
      </c>
      <c r="AB236" s="17">
        <f t="shared" si="311"/>
        <v>3.3549917870058323E-3</v>
      </c>
      <c r="AC236" s="35">
        <f t="shared" si="312"/>
        <v>3.3549917870058323E-3</v>
      </c>
      <c r="AD236" s="35">
        <f t="shared" si="313"/>
        <v>67.528658506154827</v>
      </c>
      <c r="AE236" s="35">
        <f t="shared" si="314"/>
        <v>0.79405828173602555</v>
      </c>
      <c r="AF236" s="35">
        <f t="shared" si="315"/>
        <v>4.2077160228438548E-2</v>
      </c>
      <c r="AG236" s="35">
        <f t="shared" si="316"/>
        <v>67.528658506154827</v>
      </c>
      <c r="AH236" s="35">
        <f t="shared" si="317"/>
        <v>18.220791836357837</v>
      </c>
      <c r="AI236" s="35">
        <f t="shared" si="318"/>
        <v>14.250549657487344</v>
      </c>
      <c r="AJ236" s="35">
        <f t="shared" si="319"/>
        <v>48.014878910564754</v>
      </c>
      <c r="AK236" s="35">
        <f t="shared" si="320"/>
        <v>67.528658506154827</v>
      </c>
      <c r="AM236" s="1">
        <f t="shared" si="292"/>
        <v>78.751126959324225</v>
      </c>
      <c r="AN236" s="1">
        <f t="shared" si="293"/>
        <v>74.515983236405219</v>
      </c>
      <c r="AO236" s="1">
        <f t="shared" si="294"/>
        <v>51.414320529480484</v>
      </c>
      <c r="AP236" s="1">
        <f t="shared" si="295"/>
        <v>68.524192775415997</v>
      </c>
      <c r="AQ236" s="1">
        <f t="shared" si="296"/>
        <v>65.189657133002498</v>
      </c>
      <c r="AR236" s="1">
        <f t="shared" si="297"/>
        <v>55.781687251470366</v>
      </c>
      <c r="AS236" s="1">
        <f t="shared" si="298"/>
        <v>1.2916666666666667</v>
      </c>
      <c r="AT236" s="1">
        <f t="shared" si="299"/>
        <v>26.5</v>
      </c>
      <c r="AU236" s="1">
        <f t="shared" si="300"/>
        <v>4.0628930817610058</v>
      </c>
    </row>
    <row r="237" spans="1:47" x14ac:dyDescent="0.3">
      <c r="A237" s="4" t="s">
        <v>561</v>
      </c>
      <c r="B237" s="1" t="s">
        <v>706</v>
      </c>
      <c r="C237" s="3" t="s">
        <v>575</v>
      </c>
      <c r="D237" s="4" t="s">
        <v>447</v>
      </c>
      <c r="F237" s="4">
        <v>62.2</v>
      </c>
      <c r="G237" s="4">
        <v>0.7</v>
      </c>
      <c r="H237" s="4">
        <v>16.399999999999999</v>
      </c>
      <c r="I237" s="4">
        <v>5.6</v>
      </c>
      <c r="J237" s="4">
        <v>0.1</v>
      </c>
      <c r="K237" s="4">
        <v>0.9</v>
      </c>
      <c r="L237" s="4">
        <v>0.3</v>
      </c>
      <c r="M237" s="4">
        <v>2.8</v>
      </c>
      <c r="N237" s="4">
        <v>3.3</v>
      </c>
      <c r="O237" s="4">
        <v>0.1</v>
      </c>
      <c r="P237" s="4">
        <v>7.1</v>
      </c>
      <c r="Q237" s="4">
        <v>108.8</v>
      </c>
      <c r="R237" s="4">
        <f t="shared" si="301"/>
        <v>1.7676619176489945</v>
      </c>
      <c r="S237" s="4">
        <f t="shared" si="302"/>
        <v>1.2992829841302609</v>
      </c>
      <c r="T237" s="4">
        <f t="shared" si="303"/>
        <v>2.2335922215070942</v>
      </c>
      <c r="U237" s="17">
        <f t="shared" si="304"/>
        <v>3.5067944141774686E-2</v>
      </c>
      <c r="V237" s="17">
        <f t="shared" si="305"/>
        <v>2.2330068181141513E-2</v>
      </c>
      <c r="W237" s="17">
        <f t="shared" si="306"/>
        <v>0.16084739113377794</v>
      </c>
      <c r="X237" s="17">
        <f t="shared" si="307"/>
        <v>4.5175863181671508E-2</v>
      </c>
      <c r="Y237" s="16">
        <f t="shared" si="308"/>
        <v>3.5031847133757961E-2</v>
      </c>
      <c r="Z237" s="17">
        <f t="shared" si="309"/>
        <v>5.3495007132667617E-3</v>
      </c>
      <c r="AA237" s="16">
        <f t="shared" si="310"/>
        <v>7.0447340612891875E-4</v>
      </c>
      <c r="AB237" s="17">
        <f t="shared" si="311"/>
        <v>5.1381586914280861E-3</v>
      </c>
      <c r="AC237" s="35">
        <f t="shared" si="312"/>
        <v>5.1381586914280861E-3</v>
      </c>
      <c r="AD237" s="35">
        <f t="shared" si="313"/>
        <v>65.333791445750975</v>
      </c>
      <c r="AE237" s="35">
        <f t="shared" si="314"/>
        <v>0.88876308371526858</v>
      </c>
      <c r="AF237" s="35">
        <f t="shared" si="315"/>
        <v>5.0314021873099593E-2</v>
      </c>
      <c r="AG237" s="35">
        <f t="shared" si="316"/>
        <v>65.333791445750975</v>
      </c>
      <c r="AH237" s="35">
        <f t="shared" si="317"/>
        <v>20.436799059551102</v>
      </c>
      <c r="AI237" s="35">
        <f t="shared" si="318"/>
        <v>14.229409494697931</v>
      </c>
      <c r="AJ237" s="35">
        <f t="shared" si="319"/>
        <v>46.896305217573413</v>
      </c>
      <c r="AK237" s="35">
        <f t="shared" si="320"/>
        <v>65.333791445750975</v>
      </c>
      <c r="AM237" s="1">
        <f t="shared" si="292"/>
        <v>76.172719647665517</v>
      </c>
      <c r="AN237" s="1">
        <f t="shared" si="293"/>
        <v>71.433517352024339</v>
      </c>
      <c r="AO237" s="1">
        <f t="shared" si="294"/>
        <v>57.055398024959025</v>
      </c>
      <c r="AP237" s="1">
        <f t="shared" si="295"/>
        <v>66.726399966967733</v>
      </c>
      <c r="AQ237" s="1">
        <f t="shared" si="296"/>
        <v>64.532597951765453</v>
      </c>
      <c r="AR237" s="1">
        <f t="shared" si="297"/>
        <v>52.981559657018416</v>
      </c>
      <c r="AS237" s="1">
        <f t="shared" si="298"/>
        <v>1.1785714285714286</v>
      </c>
      <c r="AT237" s="1">
        <f t="shared" si="299"/>
        <v>23.428571428571427</v>
      </c>
      <c r="AU237" s="1">
        <f t="shared" si="300"/>
        <v>3.792682926829269</v>
      </c>
    </row>
    <row r="238" spans="1:47" x14ac:dyDescent="0.3">
      <c r="A238" s="4" t="s">
        <v>561</v>
      </c>
      <c r="B238" s="1" t="s">
        <v>706</v>
      </c>
      <c r="C238" s="3" t="s">
        <v>575</v>
      </c>
      <c r="D238" s="4" t="s">
        <v>448</v>
      </c>
      <c r="F238" s="4">
        <v>62</v>
      </c>
      <c r="G238" s="4">
        <v>0.6</v>
      </c>
      <c r="H238" s="4">
        <v>16.600000000000001</v>
      </c>
      <c r="I238" s="4">
        <v>5.2</v>
      </c>
      <c r="J238" s="4">
        <v>0.1</v>
      </c>
      <c r="K238" s="4">
        <v>0.9</v>
      </c>
      <c r="L238" s="4">
        <v>0.3</v>
      </c>
      <c r="M238" s="4">
        <v>2.7</v>
      </c>
      <c r="N238" s="4">
        <v>3.3</v>
      </c>
      <c r="O238" s="4">
        <v>0.1</v>
      </c>
      <c r="P238" s="4">
        <v>7.3</v>
      </c>
      <c r="Q238" s="4">
        <v>106.9</v>
      </c>
      <c r="R238" s="4">
        <f t="shared" si="301"/>
        <v>1.8161509223522141</v>
      </c>
      <c r="S238" s="4">
        <f t="shared" si="302"/>
        <v>1.2992829841302609</v>
      </c>
      <c r="T238" s="4">
        <f t="shared" si="303"/>
        <v>2.1972245773362196</v>
      </c>
      <c r="U238" s="17">
        <f t="shared" si="304"/>
        <v>3.2563090988790781E-2</v>
      </c>
      <c r="V238" s="17">
        <f t="shared" si="305"/>
        <v>2.2330068181141513E-2</v>
      </c>
      <c r="W238" s="17">
        <f t="shared" si="306"/>
        <v>0.16280894468418991</v>
      </c>
      <c r="X238" s="17">
        <f t="shared" si="307"/>
        <v>4.3562439496611816E-2</v>
      </c>
      <c r="Y238" s="16">
        <f t="shared" si="308"/>
        <v>3.5031847133757961E-2</v>
      </c>
      <c r="Z238" s="17">
        <f t="shared" si="309"/>
        <v>5.3495007132667617E-3</v>
      </c>
      <c r="AA238" s="16">
        <f t="shared" si="310"/>
        <v>7.0447340612891875E-4</v>
      </c>
      <c r="AB238" s="17">
        <f t="shared" si="311"/>
        <v>5.1381586914280861E-3</v>
      </c>
      <c r="AC238" s="35">
        <f t="shared" si="312"/>
        <v>5.1381586914280861E-3</v>
      </c>
      <c r="AD238" s="35">
        <f t="shared" si="313"/>
        <v>66.037165070025665</v>
      </c>
      <c r="AE238" s="35">
        <f t="shared" si="314"/>
        <v>0.85275994376647435</v>
      </c>
      <c r="AF238" s="35">
        <f t="shared" si="315"/>
        <v>4.8700598188039901E-2</v>
      </c>
      <c r="AG238" s="35">
        <f t="shared" si="316"/>
        <v>66.037165070025665</v>
      </c>
      <c r="AH238" s="35">
        <f t="shared" si="317"/>
        <v>19.75351813618683</v>
      </c>
      <c r="AI238" s="35">
        <f t="shared" si="318"/>
        <v>14.209316793787503</v>
      </c>
      <c r="AJ238" s="35">
        <f t="shared" si="319"/>
        <v>47.227899328800333</v>
      </c>
      <c r="AK238" s="35">
        <f t="shared" si="320"/>
        <v>66.037165070025665</v>
      </c>
      <c r="AM238" s="1">
        <f t="shared" si="292"/>
        <v>76.974751339016748</v>
      </c>
      <c r="AN238" s="1">
        <f t="shared" si="293"/>
        <v>72.404105808242804</v>
      </c>
      <c r="AO238" s="1">
        <f t="shared" si="294"/>
        <v>56.133441633496354</v>
      </c>
      <c r="AP238" s="1">
        <f t="shared" si="295"/>
        <v>67.44273628717184</v>
      </c>
      <c r="AQ238" s="1">
        <f t="shared" si="296"/>
        <v>64.814081931583672</v>
      </c>
      <c r="AR238" s="1">
        <f t="shared" si="297"/>
        <v>54.011374983155328</v>
      </c>
      <c r="AS238" s="1">
        <f t="shared" si="298"/>
        <v>1.2222222222222221</v>
      </c>
      <c r="AT238" s="1">
        <f t="shared" si="299"/>
        <v>27.666666666666671</v>
      </c>
      <c r="AU238" s="1">
        <f t="shared" si="300"/>
        <v>3.7349397590361444</v>
      </c>
    </row>
    <row r="239" spans="1:47" x14ac:dyDescent="0.3">
      <c r="A239" s="4" t="s">
        <v>561</v>
      </c>
      <c r="B239" s="1" t="s">
        <v>706</v>
      </c>
      <c r="C239" s="3" t="s">
        <v>575</v>
      </c>
      <c r="D239" s="4" t="s">
        <v>449</v>
      </c>
      <c r="F239" s="4">
        <v>62</v>
      </c>
      <c r="G239" s="4">
        <v>0.6</v>
      </c>
      <c r="H239" s="4">
        <v>16.399999999999999</v>
      </c>
      <c r="I239" s="4">
        <v>5.5</v>
      </c>
      <c r="J239" s="4">
        <v>0.1</v>
      </c>
      <c r="K239" s="4">
        <v>0.9</v>
      </c>
      <c r="L239" s="4">
        <v>0.4</v>
      </c>
      <c r="M239" s="4">
        <v>2.8</v>
      </c>
      <c r="N239" s="4">
        <v>3.2</v>
      </c>
      <c r="O239" s="4">
        <v>0.2</v>
      </c>
      <c r="P239" s="4">
        <v>7</v>
      </c>
      <c r="Q239" s="4">
        <v>107.5</v>
      </c>
      <c r="R239" s="4">
        <f t="shared" si="301"/>
        <v>1.7676619176489945</v>
      </c>
      <c r="S239" s="4">
        <f t="shared" si="302"/>
        <v>1.2685113254635072</v>
      </c>
      <c r="T239" s="4">
        <f t="shared" si="303"/>
        <v>1.9459101490553132</v>
      </c>
      <c r="U239" s="17">
        <f t="shared" si="304"/>
        <v>3.444173085352871E-2</v>
      </c>
      <c r="V239" s="17">
        <f t="shared" si="305"/>
        <v>2.2330068181141513E-2</v>
      </c>
      <c r="W239" s="17">
        <f t="shared" si="306"/>
        <v>0.16084739113377794</v>
      </c>
      <c r="X239" s="17">
        <f t="shared" si="307"/>
        <v>4.5175863181671508E-2</v>
      </c>
      <c r="Y239" s="16">
        <f t="shared" si="308"/>
        <v>3.3970276008492568E-2</v>
      </c>
      <c r="Z239" s="17">
        <f t="shared" si="309"/>
        <v>7.1326676176890159E-3</v>
      </c>
      <c r="AA239" s="16">
        <f t="shared" si="310"/>
        <v>1.4089468122578375E-3</v>
      </c>
      <c r="AB239" s="17">
        <f t="shared" si="311"/>
        <v>6.7099835740116647E-3</v>
      </c>
      <c r="AC239" s="35">
        <f t="shared" si="312"/>
        <v>6.7099835740116647E-3</v>
      </c>
      <c r="AD239" s="35">
        <f t="shared" si="313"/>
        <v>65.198662391290767</v>
      </c>
      <c r="AE239" s="35">
        <f t="shared" si="314"/>
        <v>0.88935608364046825</v>
      </c>
      <c r="AF239" s="35">
        <f t="shared" si="315"/>
        <v>5.1885846755683175E-2</v>
      </c>
      <c r="AG239" s="35">
        <f t="shared" si="316"/>
        <v>65.198662391290767</v>
      </c>
      <c r="AH239" s="35">
        <f t="shared" si="317"/>
        <v>21.031661015231919</v>
      </c>
      <c r="AI239" s="35">
        <f t="shared" si="318"/>
        <v>13.769676593477309</v>
      </c>
      <c r="AJ239" s="35">
        <f t="shared" si="319"/>
        <v>46.369007789122691</v>
      </c>
      <c r="AK239" s="35">
        <f t="shared" si="320"/>
        <v>65.198662391290767</v>
      </c>
      <c r="AM239" s="1">
        <f t="shared" si="292"/>
        <v>75.609901268628406</v>
      </c>
      <c r="AN239" s="1">
        <f t="shared" si="293"/>
        <v>70.975057579191386</v>
      </c>
      <c r="AO239" s="1">
        <f t="shared" si="294"/>
        <v>56.430687536544369</v>
      </c>
      <c r="AP239" s="1">
        <f t="shared" si="295"/>
        <v>67.021553004644332</v>
      </c>
      <c r="AQ239" s="1">
        <f t="shared" si="296"/>
        <v>64.350908843337706</v>
      </c>
      <c r="AR239" s="1">
        <f t="shared" si="297"/>
        <v>53.00180419271485</v>
      </c>
      <c r="AS239" s="1">
        <f t="shared" si="298"/>
        <v>1.142857142857143</v>
      </c>
      <c r="AT239" s="1">
        <f t="shared" si="299"/>
        <v>27.333333333333332</v>
      </c>
      <c r="AU239" s="1">
        <f t="shared" si="300"/>
        <v>3.780487804878049</v>
      </c>
    </row>
    <row r="240" spans="1:47" x14ac:dyDescent="0.3">
      <c r="A240" s="4" t="s">
        <v>561</v>
      </c>
      <c r="B240" s="1" t="s">
        <v>706</v>
      </c>
      <c r="C240" s="3" t="s">
        <v>575</v>
      </c>
      <c r="D240" s="4" t="s">
        <v>450</v>
      </c>
      <c r="F240" s="4">
        <v>63.5</v>
      </c>
      <c r="G240" s="4">
        <v>0.6</v>
      </c>
      <c r="H240" s="4">
        <v>15.5</v>
      </c>
      <c r="I240" s="4">
        <v>5.4</v>
      </c>
      <c r="J240" s="4">
        <v>0.1</v>
      </c>
      <c r="K240" s="4">
        <v>1</v>
      </c>
      <c r="L240" s="4">
        <v>0.4</v>
      </c>
      <c r="M240" s="4">
        <v>2.7</v>
      </c>
      <c r="N240" s="4">
        <v>3</v>
      </c>
      <c r="O240" s="4">
        <v>0.2</v>
      </c>
      <c r="P240" s="4">
        <v>6.8</v>
      </c>
      <c r="Q240" s="4">
        <v>107</v>
      </c>
      <c r="R240" s="4">
        <f t="shared" si="301"/>
        <v>1.7475882509149174</v>
      </c>
      <c r="S240" s="4">
        <f t="shared" si="302"/>
        <v>1.0986122886681098</v>
      </c>
      <c r="T240" s="4">
        <f t="shared" si="303"/>
        <v>1.9095425048844386</v>
      </c>
      <c r="U240" s="17">
        <f t="shared" si="304"/>
        <v>3.3815517565282741E-2</v>
      </c>
      <c r="V240" s="17">
        <f t="shared" si="305"/>
        <v>2.4811186867935014E-2</v>
      </c>
      <c r="W240" s="17">
        <f t="shared" si="306"/>
        <v>0.15202040015692431</v>
      </c>
      <c r="X240" s="17">
        <f t="shared" si="307"/>
        <v>4.3562439496611816E-2</v>
      </c>
      <c r="Y240" s="16">
        <f t="shared" si="308"/>
        <v>3.1847133757961783E-2</v>
      </c>
      <c r="Z240" s="17">
        <f t="shared" si="309"/>
        <v>7.1326676176890159E-3</v>
      </c>
      <c r="AA240" s="16">
        <f t="shared" si="310"/>
        <v>1.4089468122578375E-3</v>
      </c>
      <c r="AB240" s="17">
        <f t="shared" si="311"/>
        <v>6.7099835740116647E-3</v>
      </c>
      <c r="AC240" s="35">
        <f t="shared" si="312"/>
        <v>6.7099835740116647E-3</v>
      </c>
      <c r="AD240" s="35">
        <f t="shared" si="313"/>
        <v>64.927149604940155</v>
      </c>
      <c r="AE240" s="35">
        <f t="shared" si="314"/>
        <v>0.92861842989334054</v>
      </c>
      <c r="AF240" s="35">
        <f t="shared" si="315"/>
        <v>5.0272423070623483E-2</v>
      </c>
      <c r="AG240" s="35">
        <f t="shared" si="316"/>
        <v>64.927149604940155</v>
      </c>
      <c r="AH240" s="35">
        <f t="shared" si="317"/>
        <v>21.471099473096228</v>
      </c>
      <c r="AI240" s="35">
        <f t="shared" si="318"/>
        <v>13.601750921963626</v>
      </c>
      <c r="AJ240" s="35">
        <f t="shared" si="319"/>
        <v>46.065325724433698</v>
      </c>
      <c r="AK240" s="35">
        <f t="shared" si="320"/>
        <v>64.927149604940155</v>
      </c>
      <c r="AM240" s="1">
        <f t="shared" si="292"/>
        <v>75.148686805327301</v>
      </c>
      <c r="AN240" s="1">
        <f t="shared" si="293"/>
        <v>70.505312732127507</v>
      </c>
      <c r="AO240" s="1">
        <f t="shared" si="294"/>
        <v>54.085897198745222</v>
      </c>
      <c r="AP240" s="1">
        <f t="shared" si="295"/>
        <v>66.842728720663331</v>
      </c>
      <c r="AQ240" s="1">
        <f t="shared" si="296"/>
        <v>63.475778567702633</v>
      </c>
      <c r="AR240" s="1">
        <f t="shared" si="297"/>
        <v>51.925447870411134</v>
      </c>
      <c r="AS240" s="1">
        <f t="shared" si="298"/>
        <v>1.1111111111111109</v>
      </c>
      <c r="AT240" s="1">
        <f t="shared" si="299"/>
        <v>25.833333333333336</v>
      </c>
      <c r="AU240" s="1">
        <f t="shared" si="300"/>
        <v>4.096774193548387</v>
      </c>
    </row>
    <row r="241" spans="1:47" x14ac:dyDescent="0.3">
      <c r="A241" s="4" t="s">
        <v>561</v>
      </c>
      <c r="B241" s="1" t="s">
        <v>706</v>
      </c>
      <c r="C241" s="3" t="s">
        <v>575</v>
      </c>
      <c r="D241" s="4" t="s">
        <v>451</v>
      </c>
      <c r="F241" s="4">
        <v>61.2</v>
      </c>
      <c r="G241" s="4">
        <v>0.6</v>
      </c>
      <c r="H241" s="4">
        <v>16.3</v>
      </c>
      <c r="I241" s="4">
        <v>6.7</v>
      </c>
      <c r="J241" s="4">
        <v>0.1</v>
      </c>
      <c r="K241" s="4">
        <v>0.9</v>
      </c>
      <c r="L241" s="4">
        <v>0.3</v>
      </c>
      <c r="M241" s="4">
        <v>2.7</v>
      </c>
      <c r="N241" s="4">
        <v>3.3</v>
      </c>
      <c r="O241" s="4">
        <v>0.2</v>
      </c>
      <c r="P241" s="4">
        <v>7.3</v>
      </c>
      <c r="Q241" s="4">
        <v>110</v>
      </c>
      <c r="R241" s="4">
        <f t="shared" si="301"/>
        <v>1.7979133348024332</v>
      </c>
      <c r="S241" s="4">
        <f t="shared" si="302"/>
        <v>1.2992829841302609</v>
      </c>
      <c r="T241" s="4">
        <f t="shared" si="303"/>
        <v>2.1972245773362196</v>
      </c>
      <c r="U241" s="17">
        <f t="shared" si="304"/>
        <v>4.1956290312480431E-2</v>
      </c>
      <c r="V241" s="17">
        <f t="shared" si="305"/>
        <v>2.2330068181141513E-2</v>
      </c>
      <c r="W241" s="17">
        <f t="shared" si="306"/>
        <v>0.159866614358572</v>
      </c>
      <c r="X241" s="17">
        <f t="shared" si="307"/>
        <v>4.3562439496611816E-2</v>
      </c>
      <c r="Y241" s="16">
        <f t="shared" si="308"/>
        <v>3.5031847133757961E-2</v>
      </c>
      <c r="Z241" s="17">
        <f t="shared" si="309"/>
        <v>5.3495007132667617E-3</v>
      </c>
      <c r="AA241" s="16">
        <f t="shared" si="310"/>
        <v>1.4089468122578375E-3</v>
      </c>
      <c r="AB241" s="17">
        <f t="shared" si="311"/>
        <v>4.9268166695894105E-3</v>
      </c>
      <c r="AC241" s="35">
        <f t="shared" si="312"/>
        <v>4.9268166695894105E-3</v>
      </c>
      <c r="AD241" s="35">
        <f t="shared" si="313"/>
        <v>65.683928464649199</v>
      </c>
      <c r="AE241" s="35">
        <f t="shared" si="314"/>
        <v>0.92721139077097381</v>
      </c>
      <c r="AF241" s="35">
        <f t="shared" si="315"/>
        <v>4.8489256166201228E-2</v>
      </c>
      <c r="AG241" s="35">
        <f t="shared" si="316"/>
        <v>65.683928464649199</v>
      </c>
      <c r="AH241" s="35">
        <f t="shared" si="317"/>
        <v>19.922638920601091</v>
      </c>
      <c r="AI241" s="35">
        <f t="shared" si="318"/>
        <v>14.393432614749708</v>
      </c>
      <c r="AJ241" s="35">
        <f t="shared" si="319"/>
        <v>47.235396847074306</v>
      </c>
      <c r="AK241" s="35">
        <f t="shared" si="320"/>
        <v>65.683928464649199</v>
      </c>
      <c r="AM241" s="1">
        <f t="shared" si="292"/>
        <v>76.727674605916164</v>
      </c>
      <c r="AN241" s="1">
        <f t="shared" si="293"/>
        <v>72.02392650624634</v>
      </c>
      <c r="AO241" s="1">
        <f t="shared" si="294"/>
        <v>56.103249916090839</v>
      </c>
      <c r="AP241" s="1">
        <f t="shared" si="295"/>
        <v>67.041017498288141</v>
      </c>
      <c r="AQ241" s="1">
        <f t="shared" si="296"/>
        <v>65.596330765041628</v>
      </c>
      <c r="AR241" s="1">
        <f t="shared" si="297"/>
        <v>51.959728410629459</v>
      </c>
      <c r="AS241" s="1">
        <f t="shared" si="298"/>
        <v>1.2222222222222221</v>
      </c>
      <c r="AT241" s="1">
        <f t="shared" si="299"/>
        <v>27.166666666666668</v>
      </c>
      <c r="AU241" s="1">
        <f t="shared" si="300"/>
        <v>3.7546012269938651</v>
      </c>
    </row>
    <row r="242" spans="1:47" x14ac:dyDescent="0.3">
      <c r="A242" s="4" t="s">
        <v>561</v>
      </c>
      <c r="B242" s="1" t="s">
        <v>706</v>
      </c>
      <c r="C242" s="3" t="s">
        <v>575</v>
      </c>
      <c r="D242" s="4" t="s">
        <v>452</v>
      </c>
      <c r="F242" s="4">
        <v>62.3</v>
      </c>
      <c r="G242" s="4">
        <v>0.6</v>
      </c>
      <c r="H242" s="4">
        <v>16.399999999999999</v>
      </c>
      <c r="I242" s="4">
        <v>5.4</v>
      </c>
      <c r="J242" s="4">
        <v>0.1</v>
      </c>
      <c r="K242" s="4">
        <v>0.9</v>
      </c>
      <c r="L242" s="4">
        <v>0.3</v>
      </c>
      <c r="M242" s="4">
        <v>2.8</v>
      </c>
      <c r="N242" s="4">
        <v>3.2</v>
      </c>
      <c r="O242" s="4">
        <v>0.2</v>
      </c>
      <c r="P242" s="4">
        <v>6.9</v>
      </c>
      <c r="Q242" s="4">
        <v>107.1</v>
      </c>
      <c r="R242" s="4">
        <f t="shared" si="301"/>
        <v>1.7676619176489945</v>
      </c>
      <c r="S242" s="4">
        <f t="shared" si="302"/>
        <v>1.2685113254635072</v>
      </c>
      <c r="T242" s="4">
        <f t="shared" si="303"/>
        <v>2.2335922215070942</v>
      </c>
      <c r="U242" s="17">
        <f t="shared" si="304"/>
        <v>3.3815517565282741E-2</v>
      </c>
      <c r="V242" s="17">
        <f t="shared" si="305"/>
        <v>2.2330068181141513E-2</v>
      </c>
      <c r="W242" s="17">
        <f t="shared" si="306"/>
        <v>0.16084739113377794</v>
      </c>
      <c r="X242" s="17">
        <f t="shared" si="307"/>
        <v>4.5175863181671508E-2</v>
      </c>
      <c r="Y242" s="16">
        <f t="shared" si="308"/>
        <v>3.3970276008492568E-2</v>
      </c>
      <c r="Z242" s="17">
        <f t="shared" si="309"/>
        <v>5.3495007132667617E-3</v>
      </c>
      <c r="AA242" s="16">
        <f t="shared" si="310"/>
        <v>1.4089468122578375E-3</v>
      </c>
      <c r="AB242" s="17">
        <f t="shared" si="311"/>
        <v>4.9268166695894105E-3</v>
      </c>
      <c r="AC242" s="35">
        <f t="shared" si="312"/>
        <v>4.9268166695894105E-3</v>
      </c>
      <c r="AD242" s="35">
        <f t="shared" si="313"/>
        <v>65.673347726404316</v>
      </c>
      <c r="AE242" s="35">
        <f t="shared" si="314"/>
        <v>0.87437679068653817</v>
      </c>
      <c r="AF242" s="35">
        <f t="shared" si="315"/>
        <v>5.010267985126092E-2</v>
      </c>
      <c r="AG242" s="35">
        <f t="shared" si="316"/>
        <v>65.673347726404316</v>
      </c>
      <c r="AH242" s="35">
        <f t="shared" si="317"/>
        <v>20.456724182488674</v>
      </c>
      <c r="AI242" s="35">
        <f t="shared" si="318"/>
        <v>13.869928091107006</v>
      </c>
      <c r="AJ242" s="35">
        <f t="shared" si="319"/>
        <v>46.706601954309164</v>
      </c>
      <c r="AK242" s="35">
        <f t="shared" si="320"/>
        <v>65.673347726404316</v>
      </c>
      <c r="AM242" s="1">
        <f t="shared" si="292"/>
        <v>76.249033898256258</v>
      </c>
      <c r="AN242" s="1">
        <f t="shared" si="293"/>
        <v>71.690169571108029</v>
      </c>
      <c r="AO242" s="1">
        <f t="shared" si="294"/>
        <v>56.1759494073412</v>
      </c>
      <c r="AP242" s="1">
        <f t="shared" si="295"/>
        <v>67.021553004644332</v>
      </c>
      <c r="AQ242" s="1">
        <f t="shared" si="296"/>
        <v>64.657899659208496</v>
      </c>
      <c r="AR242" s="1">
        <f t="shared" si="297"/>
        <v>53.425968747088092</v>
      </c>
      <c r="AS242" s="1">
        <f t="shared" si="298"/>
        <v>1.142857142857143</v>
      </c>
      <c r="AT242" s="1">
        <f t="shared" si="299"/>
        <v>27.333333333333332</v>
      </c>
      <c r="AU242" s="1">
        <f t="shared" si="300"/>
        <v>3.7987804878048781</v>
      </c>
    </row>
    <row r="243" spans="1:47" x14ac:dyDescent="0.3">
      <c r="A243" s="4" t="s">
        <v>561</v>
      </c>
      <c r="B243" s="1" t="s">
        <v>706</v>
      </c>
      <c r="C243" s="3" t="s">
        <v>575</v>
      </c>
      <c r="D243" s="4" t="s">
        <v>453</v>
      </c>
      <c r="F243" s="4">
        <v>62.2</v>
      </c>
      <c r="G243" s="4">
        <v>0.6</v>
      </c>
      <c r="H243" s="4">
        <v>16.2</v>
      </c>
      <c r="I243" s="4">
        <v>5.4</v>
      </c>
      <c r="J243" s="4">
        <v>0.1</v>
      </c>
      <c r="K243" s="4">
        <v>0.8</v>
      </c>
      <c r="L243" s="4">
        <v>0.3</v>
      </c>
      <c r="M243" s="4">
        <v>2.8</v>
      </c>
      <c r="N243" s="4">
        <v>3.1</v>
      </c>
      <c r="O243" s="4">
        <v>0.2</v>
      </c>
      <c r="P243" s="4">
        <v>6.8</v>
      </c>
      <c r="Q243" s="4">
        <v>106.3</v>
      </c>
      <c r="R243" s="4">
        <f t="shared" si="301"/>
        <v>1.7553918250571801</v>
      </c>
      <c r="S243" s="4">
        <f t="shared" si="302"/>
        <v>1.3545456628053103</v>
      </c>
      <c r="T243" s="4">
        <f t="shared" si="303"/>
        <v>2.2335922215070942</v>
      </c>
      <c r="U243" s="17">
        <f t="shared" si="304"/>
        <v>3.3815517565282741E-2</v>
      </c>
      <c r="V243" s="17">
        <f t="shared" si="305"/>
        <v>1.9848949494348012E-2</v>
      </c>
      <c r="W243" s="17">
        <f t="shared" si="306"/>
        <v>0.15888583758336602</v>
      </c>
      <c r="X243" s="17">
        <f t="shared" si="307"/>
        <v>4.5175863181671508E-2</v>
      </c>
      <c r="Y243" s="16">
        <f t="shared" si="308"/>
        <v>3.2908704883227176E-2</v>
      </c>
      <c r="Z243" s="17">
        <f t="shared" si="309"/>
        <v>5.3495007132667617E-3</v>
      </c>
      <c r="AA243" s="16">
        <f t="shared" si="310"/>
        <v>1.4089468122578375E-3</v>
      </c>
      <c r="AB243" s="17">
        <f t="shared" si="311"/>
        <v>4.9268166695894105E-3</v>
      </c>
      <c r="AC243" s="35">
        <f t="shared" si="312"/>
        <v>4.9268166695894105E-3</v>
      </c>
      <c r="AD243" s="35">
        <f t="shared" si="313"/>
        <v>65.683200518354553</v>
      </c>
      <c r="AE243" s="35">
        <f t="shared" si="314"/>
        <v>0.86287448851985804</v>
      </c>
      <c r="AF243" s="35">
        <f t="shared" si="315"/>
        <v>5.010267985126092E-2</v>
      </c>
      <c r="AG243" s="35">
        <f t="shared" si="316"/>
        <v>65.683200518354553</v>
      </c>
      <c r="AH243" s="35">
        <f t="shared" si="317"/>
        <v>20.712383288728205</v>
      </c>
      <c r="AI243" s="35">
        <f t="shared" si="318"/>
        <v>13.604416192917245</v>
      </c>
      <c r="AJ243" s="35">
        <f t="shared" si="319"/>
        <v>46.446016452094526</v>
      </c>
      <c r="AK243" s="35">
        <f t="shared" si="320"/>
        <v>65.683200518354553</v>
      </c>
      <c r="AM243" s="1">
        <f t="shared" si="292"/>
        <v>76.026108770816379</v>
      </c>
      <c r="AN243" s="1">
        <f t="shared" si="293"/>
        <v>71.545471837303694</v>
      </c>
      <c r="AO243" s="1">
        <f t="shared" si="294"/>
        <v>55.051012653040708</v>
      </c>
      <c r="AP243" s="1">
        <f t="shared" si="295"/>
        <v>67.048810229577924</v>
      </c>
      <c r="AQ243" s="1">
        <f t="shared" si="296"/>
        <v>65.198353533070687</v>
      </c>
      <c r="AR243" s="1">
        <f t="shared" si="297"/>
        <v>53.757250446772396</v>
      </c>
      <c r="AS243" s="1">
        <f t="shared" si="298"/>
        <v>1.1071428571428572</v>
      </c>
      <c r="AT243" s="1">
        <f t="shared" si="299"/>
        <v>27</v>
      </c>
      <c r="AU243" s="1">
        <f t="shared" si="300"/>
        <v>3.8395061728395063</v>
      </c>
    </row>
    <row r="244" spans="1:47" x14ac:dyDescent="0.3">
      <c r="A244" s="4" t="s">
        <v>561</v>
      </c>
      <c r="B244" s="1" t="s">
        <v>706</v>
      </c>
      <c r="C244" s="3" t="s">
        <v>575</v>
      </c>
      <c r="D244" s="4" t="s">
        <v>454</v>
      </c>
      <c r="F244" s="4">
        <v>63.9</v>
      </c>
      <c r="G244" s="4">
        <v>0.6</v>
      </c>
      <c r="H244" s="4">
        <v>16</v>
      </c>
      <c r="I244" s="4">
        <v>4.8</v>
      </c>
      <c r="J244" s="4">
        <v>0.1</v>
      </c>
      <c r="K244" s="4">
        <v>0.9</v>
      </c>
      <c r="L244" s="4">
        <v>0.4</v>
      </c>
      <c r="M244" s="4">
        <v>2.8</v>
      </c>
      <c r="N244" s="4">
        <v>3.1</v>
      </c>
      <c r="O244" s="4">
        <v>0.2</v>
      </c>
      <c r="P244" s="4">
        <v>6.3</v>
      </c>
      <c r="Q244" s="4">
        <v>106.2</v>
      </c>
      <c r="R244" s="4">
        <f t="shared" si="301"/>
        <v>1.742969305058623</v>
      </c>
      <c r="S244" s="4">
        <f t="shared" si="302"/>
        <v>1.2367626271489269</v>
      </c>
      <c r="T244" s="4">
        <f t="shared" si="303"/>
        <v>1.9459101490553132</v>
      </c>
      <c r="U244" s="17">
        <f t="shared" si="304"/>
        <v>3.0058237835806877E-2</v>
      </c>
      <c r="V244" s="17">
        <f t="shared" si="305"/>
        <v>2.2330068181141513E-2</v>
      </c>
      <c r="W244" s="17">
        <f t="shared" si="306"/>
        <v>0.15692428403295411</v>
      </c>
      <c r="X244" s="17">
        <f t="shared" si="307"/>
        <v>4.5175863181671508E-2</v>
      </c>
      <c r="Y244" s="16">
        <f t="shared" si="308"/>
        <v>3.2908704883227176E-2</v>
      </c>
      <c r="Z244" s="17">
        <f t="shared" si="309"/>
        <v>7.1326676176890159E-3</v>
      </c>
      <c r="AA244" s="16">
        <f t="shared" si="310"/>
        <v>1.4089468122578375E-3</v>
      </c>
      <c r="AB244" s="17">
        <f t="shared" si="311"/>
        <v>6.7099835740116647E-3</v>
      </c>
      <c r="AC244" s="35">
        <f t="shared" si="312"/>
        <v>6.7099835740116647E-3</v>
      </c>
      <c r="AD244" s="35">
        <f t="shared" si="313"/>
        <v>64.920172065523374</v>
      </c>
      <c r="AE244" s="35">
        <f t="shared" si="314"/>
        <v>0.87689131448029367</v>
      </c>
      <c r="AF244" s="35">
        <f t="shared" si="315"/>
        <v>5.1885846755683175E-2</v>
      </c>
      <c r="AG244" s="35">
        <f t="shared" si="316"/>
        <v>64.920172065523388</v>
      </c>
      <c r="AH244" s="35">
        <f t="shared" si="317"/>
        <v>21.465371786797242</v>
      </c>
      <c r="AI244" s="35">
        <f t="shared" si="318"/>
        <v>13.614456147679382</v>
      </c>
      <c r="AJ244" s="35">
        <f t="shared" si="319"/>
        <v>46.074542180441071</v>
      </c>
      <c r="AK244" s="35">
        <f t="shared" si="320"/>
        <v>64.920172065523388</v>
      </c>
      <c r="AM244" s="1">
        <f t="shared" si="292"/>
        <v>75.1516621536896</v>
      </c>
      <c r="AN244" s="1">
        <f t="shared" si="293"/>
        <v>70.502884505561383</v>
      </c>
      <c r="AO244" s="1">
        <f t="shared" si="294"/>
        <v>55.581430636332051</v>
      </c>
      <c r="AP244" s="1">
        <f t="shared" si="295"/>
        <v>66.773775809778485</v>
      </c>
      <c r="AQ244" s="1">
        <f t="shared" si="296"/>
        <v>63.576328271076932</v>
      </c>
      <c r="AR244" s="1">
        <f t="shared" si="297"/>
        <v>53.356162360379422</v>
      </c>
      <c r="AS244" s="1">
        <f t="shared" si="298"/>
        <v>1.1071428571428572</v>
      </c>
      <c r="AT244" s="1">
        <f t="shared" si="299"/>
        <v>26.666666666666668</v>
      </c>
      <c r="AU244" s="1">
        <f t="shared" si="300"/>
        <v>3.9937499999999999</v>
      </c>
    </row>
    <row r="245" spans="1:47" x14ac:dyDescent="0.3">
      <c r="A245" s="4" t="s">
        <v>561</v>
      </c>
      <c r="B245" s="1" t="s">
        <v>706</v>
      </c>
      <c r="C245" s="3" t="s">
        <v>575</v>
      </c>
      <c r="D245" s="4" t="s">
        <v>455</v>
      </c>
      <c r="F245" s="4">
        <v>63.9</v>
      </c>
      <c r="G245" s="4">
        <v>0.6</v>
      </c>
      <c r="H245" s="4">
        <v>16.100000000000001</v>
      </c>
      <c r="I245" s="4">
        <v>4.9000000000000004</v>
      </c>
      <c r="J245" s="4">
        <v>0.1</v>
      </c>
      <c r="K245" s="4">
        <v>0.8</v>
      </c>
      <c r="L245" s="4">
        <v>0.3</v>
      </c>
      <c r="M245" s="4">
        <v>2.8</v>
      </c>
      <c r="N245" s="4">
        <v>3.1</v>
      </c>
      <c r="O245" s="4">
        <v>0.2</v>
      </c>
      <c r="P245" s="4">
        <v>6.5</v>
      </c>
      <c r="Q245" s="4">
        <v>106.6</v>
      </c>
      <c r="R245" s="4">
        <f t="shared" si="301"/>
        <v>1.7491998548092593</v>
      </c>
      <c r="S245" s="4">
        <f t="shared" si="302"/>
        <v>1.3545456628053103</v>
      </c>
      <c r="T245" s="4">
        <f t="shared" si="303"/>
        <v>2.2335922215070942</v>
      </c>
      <c r="U245" s="17">
        <f t="shared" si="304"/>
        <v>3.0684451124052856E-2</v>
      </c>
      <c r="V245" s="17">
        <f t="shared" si="305"/>
        <v>1.9848949494348012E-2</v>
      </c>
      <c r="W245" s="17">
        <f t="shared" si="306"/>
        <v>0.15790506080816008</v>
      </c>
      <c r="X245" s="17">
        <f t="shared" si="307"/>
        <v>4.5175863181671508E-2</v>
      </c>
      <c r="Y245" s="16">
        <f t="shared" si="308"/>
        <v>3.2908704883227176E-2</v>
      </c>
      <c r="Z245" s="17">
        <f t="shared" si="309"/>
        <v>5.3495007132667617E-3</v>
      </c>
      <c r="AA245" s="16">
        <f t="shared" si="310"/>
        <v>1.4089468122578375E-3</v>
      </c>
      <c r="AB245" s="17">
        <f t="shared" si="311"/>
        <v>4.9268166695894105E-3</v>
      </c>
      <c r="AC245" s="35">
        <f t="shared" si="312"/>
        <v>4.9268166695894105E-3</v>
      </c>
      <c r="AD245" s="35">
        <f t="shared" si="313"/>
        <v>65.543495983634287</v>
      </c>
      <c r="AE245" s="35">
        <f t="shared" si="314"/>
        <v>0.84840516643937269</v>
      </c>
      <c r="AF245" s="35">
        <f t="shared" si="315"/>
        <v>5.010267985126092E-2</v>
      </c>
      <c r="AG245" s="35">
        <f t="shared" si="316"/>
        <v>65.543495983634287</v>
      </c>
      <c r="AH245" s="35">
        <f t="shared" si="317"/>
        <v>20.796703910522996</v>
      </c>
      <c r="AI245" s="35">
        <f t="shared" si="318"/>
        <v>13.65980010584272</v>
      </c>
      <c r="AJ245" s="35">
        <f t="shared" si="319"/>
        <v>46.431548097659864</v>
      </c>
      <c r="AK245" s="35">
        <f t="shared" si="320"/>
        <v>65.543495983634287</v>
      </c>
      <c r="AM245" s="1">
        <f t="shared" si="292"/>
        <v>75.913069536534238</v>
      </c>
      <c r="AN245" s="1">
        <f t="shared" si="293"/>
        <v>71.386090374991767</v>
      </c>
      <c r="AO245" s="1">
        <f t="shared" si="294"/>
        <v>55.051012653040708</v>
      </c>
      <c r="AP245" s="1">
        <f t="shared" si="295"/>
        <v>66.911864543462144</v>
      </c>
      <c r="AQ245" s="1">
        <f t="shared" si="296"/>
        <v>64.707363690973565</v>
      </c>
      <c r="AR245" s="1">
        <f t="shared" si="297"/>
        <v>54.179153939544399</v>
      </c>
      <c r="AS245" s="1">
        <f t="shared" si="298"/>
        <v>1.1071428571428572</v>
      </c>
      <c r="AT245" s="1">
        <f t="shared" si="299"/>
        <v>26.833333333333336</v>
      </c>
      <c r="AU245" s="1">
        <f t="shared" si="300"/>
        <v>3.9689440993788816</v>
      </c>
    </row>
    <row r="246" spans="1:47" x14ac:dyDescent="0.3">
      <c r="A246" s="4" t="s">
        <v>561</v>
      </c>
      <c r="B246" s="1" t="s">
        <v>706</v>
      </c>
      <c r="C246" s="3" t="s">
        <v>575</v>
      </c>
      <c r="D246" s="4" t="s">
        <v>456</v>
      </c>
      <c r="F246" s="4">
        <v>62.7</v>
      </c>
      <c r="G246" s="4">
        <v>0.6</v>
      </c>
      <c r="H246" s="4">
        <v>16.399999999999999</v>
      </c>
      <c r="I246" s="4">
        <v>4.7</v>
      </c>
      <c r="J246" s="4">
        <v>0.1</v>
      </c>
      <c r="K246" s="4">
        <v>0.9</v>
      </c>
      <c r="L246" s="4">
        <v>0.4</v>
      </c>
      <c r="M246" s="4">
        <v>2.7</v>
      </c>
      <c r="N246" s="4">
        <v>3.2</v>
      </c>
      <c r="O246" s="4">
        <v>0.2</v>
      </c>
      <c r="P246" s="4">
        <v>6.5</v>
      </c>
      <c r="Q246" s="4">
        <v>105.3</v>
      </c>
      <c r="R246" s="4">
        <f t="shared" si="301"/>
        <v>1.8040295618198692</v>
      </c>
      <c r="S246" s="4">
        <f t="shared" si="302"/>
        <v>1.2685113254635072</v>
      </c>
      <c r="T246" s="4">
        <f t="shared" si="303"/>
        <v>1.9095425048844386</v>
      </c>
      <c r="U246" s="17">
        <f t="shared" si="304"/>
        <v>2.94320245475609E-2</v>
      </c>
      <c r="V246" s="17">
        <f t="shared" si="305"/>
        <v>2.2330068181141513E-2</v>
      </c>
      <c r="W246" s="17">
        <f t="shared" si="306"/>
        <v>0.16084739113377794</v>
      </c>
      <c r="X246" s="17">
        <f t="shared" si="307"/>
        <v>4.3562439496611816E-2</v>
      </c>
      <c r="Y246" s="16">
        <f t="shared" si="308"/>
        <v>3.3970276008492568E-2</v>
      </c>
      <c r="Z246" s="17">
        <f t="shared" si="309"/>
        <v>7.1326676176890159E-3</v>
      </c>
      <c r="AA246" s="16">
        <f t="shared" si="310"/>
        <v>1.4089468122578375E-3</v>
      </c>
      <c r="AB246" s="17">
        <f t="shared" si="311"/>
        <v>6.7099835740116647E-3</v>
      </c>
      <c r="AC246" s="35">
        <f t="shared" si="312"/>
        <v>6.7099835740116647E-3</v>
      </c>
      <c r="AD246" s="35">
        <f t="shared" si="313"/>
        <v>65.627864020964765</v>
      </c>
      <c r="AE246" s="35">
        <f t="shared" si="314"/>
        <v>0.84817959986698255</v>
      </c>
      <c r="AF246" s="35">
        <f t="shared" si="315"/>
        <v>5.0272423070623483E-2</v>
      </c>
      <c r="AG246" s="35">
        <f t="shared" si="316"/>
        <v>65.627864020964765</v>
      </c>
      <c r="AH246" s="35">
        <f t="shared" si="317"/>
        <v>20.511813850553917</v>
      </c>
      <c r="AI246" s="35">
        <f t="shared" si="318"/>
        <v>13.860322128481318</v>
      </c>
      <c r="AJ246" s="35">
        <f t="shared" si="319"/>
        <v>46.674254138963704</v>
      </c>
      <c r="AK246" s="35">
        <f t="shared" si="320"/>
        <v>65.627864020964765</v>
      </c>
      <c r="AM246" s="1">
        <f t="shared" ref="AM246:AM309" si="321">W246/(W246+AC246+X246)*100</f>
        <v>76.18772863169022</v>
      </c>
      <c r="AN246" s="1">
        <f t="shared" ref="AN246:AN309" si="322">(W246-Y246)/(W246-Y246+AC246+X246)*100</f>
        <v>71.621476644761302</v>
      </c>
      <c r="AO246" s="1">
        <f t="shared" ref="AO246:AO309" si="323">(AC246/0.7+2*X246/0.35+2*Y246/0.25+V246/0.9)*100</f>
        <v>55.50873114508169</v>
      </c>
      <c r="AP246" s="1">
        <f t="shared" ref="AP246:AP309" si="324">W246/(W246+Y246+X246)*100</f>
        <v>67.475173747380992</v>
      </c>
      <c r="AQ246" s="1">
        <f t="shared" ref="AQ246:AQ309" si="325">(W246+U246)/(U246+W246+V246+X246+Y246+AC246)*100</f>
        <v>64.099045456160582</v>
      </c>
      <c r="AR246" s="1">
        <f t="shared" ref="AR246:AR309" si="326">(W246)/(U246+W246+V246+X246+Y246+AC246)*100</f>
        <v>54.184338326197711</v>
      </c>
      <c r="AS246" s="1">
        <f t="shared" ref="AS246:AS287" si="327">N246/M246</f>
        <v>1.1851851851851851</v>
      </c>
      <c r="AT246" s="1">
        <f t="shared" ref="AT246:AT287" si="328">H246/G246</f>
        <v>27.333333333333332</v>
      </c>
      <c r="AU246" s="1">
        <f t="shared" ref="AU246:AU287" si="329">F246/H246</f>
        <v>3.8231707317073176</v>
      </c>
    </row>
    <row r="247" spans="1:47" x14ac:dyDescent="0.3">
      <c r="A247" s="4" t="s">
        <v>561</v>
      </c>
      <c r="B247" s="1" t="s">
        <v>706</v>
      </c>
      <c r="C247" s="3" t="s">
        <v>575</v>
      </c>
      <c r="D247" s="4" t="s">
        <v>457</v>
      </c>
      <c r="F247" s="4">
        <v>63.1</v>
      </c>
      <c r="G247" s="4">
        <v>0.7</v>
      </c>
      <c r="H247" s="4">
        <v>16.399999999999999</v>
      </c>
      <c r="I247" s="4">
        <v>5.2</v>
      </c>
      <c r="J247" s="4">
        <v>0.1</v>
      </c>
      <c r="K247" s="4">
        <v>0.9</v>
      </c>
      <c r="L247" s="4">
        <v>0.4</v>
      </c>
      <c r="M247" s="4">
        <v>2.8</v>
      </c>
      <c r="N247" s="4">
        <v>3</v>
      </c>
      <c r="O247" s="4">
        <v>0.2</v>
      </c>
      <c r="P247" s="4">
        <v>6.8</v>
      </c>
      <c r="Q247" s="4">
        <v>104.7</v>
      </c>
      <c r="R247" s="4">
        <f t="shared" si="301"/>
        <v>1.7676619176489945</v>
      </c>
      <c r="S247" s="4">
        <f t="shared" si="302"/>
        <v>1.2039728043259359</v>
      </c>
      <c r="T247" s="4">
        <f t="shared" si="303"/>
        <v>1.9459101490553132</v>
      </c>
      <c r="U247" s="17">
        <f t="shared" si="304"/>
        <v>3.2563090988790781E-2</v>
      </c>
      <c r="V247" s="17">
        <f t="shared" si="305"/>
        <v>2.2330068181141513E-2</v>
      </c>
      <c r="W247" s="17">
        <f t="shared" si="306"/>
        <v>0.16084739113377794</v>
      </c>
      <c r="X247" s="17">
        <f t="shared" si="307"/>
        <v>4.5175863181671508E-2</v>
      </c>
      <c r="Y247" s="16">
        <f t="shared" si="308"/>
        <v>3.1847133757961783E-2</v>
      </c>
      <c r="Z247" s="17">
        <f t="shared" si="309"/>
        <v>7.1326676176890159E-3</v>
      </c>
      <c r="AA247" s="16">
        <f t="shared" si="310"/>
        <v>1.4089468122578375E-3</v>
      </c>
      <c r="AB247" s="17">
        <f t="shared" si="311"/>
        <v>6.7099835740116647E-3</v>
      </c>
      <c r="AC247" s="35">
        <f t="shared" si="312"/>
        <v>6.7099835740116647E-3</v>
      </c>
      <c r="AD247" s="35">
        <f t="shared" si="313"/>
        <v>65.764635996893887</v>
      </c>
      <c r="AE247" s="35">
        <f t="shared" si="314"/>
        <v>0.86447671141651716</v>
      </c>
      <c r="AF247" s="35">
        <f t="shared" si="315"/>
        <v>5.1885846755683175E-2</v>
      </c>
      <c r="AG247" s="35">
        <f t="shared" si="316"/>
        <v>65.764635996893901</v>
      </c>
      <c r="AH247" s="35">
        <f t="shared" si="317"/>
        <v>21.214231708863256</v>
      </c>
      <c r="AI247" s="35">
        <f t="shared" si="318"/>
        <v>13.021132294242857</v>
      </c>
      <c r="AJ247" s="35">
        <f t="shared" si="319"/>
        <v>45.903450292689804</v>
      </c>
      <c r="AK247" s="35">
        <f t="shared" si="320"/>
        <v>65.764635996893901</v>
      </c>
      <c r="AM247" s="1">
        <f t="shared" si="321"/>
        <v>75.609901268628406</v>
      </c>
      <c r="AN247" s="1">
        <f t="shared" si="322"/>
        <v>71.315736493521044</v>
      </c>
      <c r="AO247" s="1">
        <f t="shared" si="323"/>
        <v>54.732173736119741</v>
      </c>
      <c r="AP247" s="1">
        <f t="shared" si="324"/>
        <v>67.619762357363058</v>
      </c>
      <c r="AQ247" s="1">
        <f t="shared" si="325"/>
        <v>64.5834981124015</v>
      </c>
      <c r="AR247" s="1">
        <f t="shared" si="326"/>
        <v>53.710052669688721</v>
      </c>
      <c r="AS247" s="1">
        <f t="shared" si="327"/>
        <v>1.0714285714285714</v>
      </c>
      <c r="AT247" s="1">
        <f t="shared" si="328"/>
        <v>23.428571428571427</v>
      </c>
      <c r="AU247" s="1">
        <f t="shared" si="329"/>
        <v>3.8475609756097566</v>
      </c>
    </row>
    <row r="248" spans="1:47" x14ac:dyDescent="0.3">
      <c r="A248" s="4" t="s">
        <v>561</v>
      </c>
      <c r="B248" s="1" t="s">
        <v>706</v>
      </c>
      <c r="C248" s="3" t="s">
        <v>575</v>
      </c>
      <c r="D248" s="4" t="s">
        <v>458</v>
      </c>
      <c r="F248" s="4">
        <v>62</v>
      </c>
      <c r="G248" s="4">
        <v>0.6</v>
      </c>
      <c r="H248" s="4">
        <v>16.3</v>
      </c>
      <c r="I248" s="4">
        <v>5.6</v>
      </c>
      <c r="J248" s="4">
        <v>0.1</v>
      </c>
      <c r="K248" s="4">
        <v>1</v>
      </c>
      <c r="L248" s="4">
        <v>0.5</v>
      </c>
      <c r="M248" s="4">
        <v>2.8</v>
      </c>
      <c r="N248" s="4">
        <v>3.3</v>
      </c>
      <c r="O248" s="4">
        <v>0.2</v>
      </c>
      <c r="P248" s="4">
        <v>6.7</v>
      </c>
      <c r="Q248" s="4">
        <v>108.4</v>
      </c>
      <c r="R248" s="4">
        <f t="shared" ref="R248:R287" si="330">LN(H248/M248)</f>
        <v>1.7615456906315585</v>
      </c>
      <c r="S248" s="4">
        <f t="shared" ref="S248:S287" si="331">LN(N248/K248)</f>
        <v>1.1939224684724346</v>
      </c>
      <c r="T248" s="4">
        <f t="shared" ref="T248:T287" si="332">LN(M248/L248)</f>
        <v>1.7227665977411035</v>
      </c>
      <c r="U248" s="17">
        <f t="shared" si="304"/>
        <v>3.5067944141774686E-2</v>
      </c>
      <c r="V248" s="17">
        <f t="shared" si="305"/>
        <v>2.4811186867935014E-2</v>
      </c>
      <c r="W248" s="17">
        <f t="shared" si="306"/>
        <v>0.159866614358572</v>
      </c>
      <c r="X248" s="17">
        <f t="shared" si="307"/>
        <v>4.5175863181671508E-2</v>
      </c>
      <c r="Y248" s="16">
        <f t="shared" si="308"/>
        <v>3.5031847133757961E-2</v>
      </c>
      <c r="Z248" s="17">
        <f t="shared" si="309"/>
        <v>8.9158345221112701E-3</v>
      </c>
      <c r="AA248" s="16">
        <f t="shared" si="310"/>
        <v>1.4089468122578375E-3</v>
      </c>
      <c r="AB248" s="17">
        <f t="shared" si="311"/>
        <v>8.4931504784339189E-3</v>
      </c>
      <c r="AC248" s="35">
        <f t="shared" si="312"/>
        <v>8.4931504784339189E-3</v>
      </c>
      <c r="AD248" s="35">
        <f t="shared" si="313"/>
        <v>64.315178106279959</v>
      </c>
      <c r="AE248" s="35">
        <f t="shared" si="314"/>
        <v>0.93204373186415057</v>
      </c>
      <c r="AF248" s="35">
        <f t="shared" si="315"/>
        <v>5.366901366010543E-2</v>
      </c>
      <c r="AG248" s="35">
        <f t="shared" si="316"/>
        <v>64.315178106279959</v>
      </c>
      <c r="AH248" s="35">
        <f t="shared" si="317"/>
        <v>21.591325907459378</v>
      </c>
      <c r="AI248" s="35">
        <f t="shared" si="318"/>
        <v>14.093495986260669</v>
      </c>
      <c r="AJ248" s="35">
        <f t="shared" si="319"/>
        <v>46.251085039400643</v>
      </c>
      <c r="AK248" s="35">
        <f t="shared" si="320"/>
        <v>64.315178106279959</v>
      </c>
      <c r="AM248" s="1">
        <f t="shared" si="321"/>
        <v>74.866482863734973</v>
      </c>
      <c r="AN248" s="1">
        <f t="shared" si="322"/>
        <v>69.933962522224903</v>
      </c>
      <c r="AO248" s="1">
        <f t="shared" si="323"/>
        <v>57.810362420048023</v>
      </c>
      <c r="AP248" s="1">
        <f t="shared" si="324"/>
        <v>66.590467171221221</v>
      </c>
      <c r="AQ248" s="1">
        <f t="shared" si="325"/>
        <v>63.198801544884866</v>
      </c>
      <c r="AR248" s="1">
        <f t="shared" si="326"/>
        <v>51.82959097774377</v>
      </c>
      <c r="AS248" s="1">
        <f t="shared" si="327"/>
        <v>1.1785714285714286</v>
      </c>
      <c r="AT248" s="1">
        <f t="shared" si="328"/>
        <v>27.166666666666668</v>
      </c>
      <c r="AU248" s="1">
        <f t="shared" si="329"/>
        <v>3.8036809815950918</v>
      </c>
    </row>
    <row r="249" spans="1:47" x14ac:dyDescent="0.3">
      <c r="A249" s="4" t="s">
        <v>561</v>
      </c>
      <c r="B249" s="1" t="s">
        <v>706</v>
      </c>
      <c r="C249" s="3" t="s">
        <v>575</v>
      </c>
      <c r="D249" s="4" t="s">
        <v>459</v>
      </c>
      <c r="F249" s="4">
        <v>61.9</v>
      </c>
      <c r="G249" s="4">
        <v>0.7</v>
      </c>
      <c r="H249" s="4">
        <v>16.2</v>
      </c>
      <c r="I249" s="4">
        <v>5.5</v>
      </c>
      <c r="J249" s="4">
        <v>0.1</v>
      </c>
      <c r="K249" s="4">
        <v>0.9</v>
      </c>
      <c r="L249" s="4">
        <v>0.5</v>
      </c>
      <c r="M249" s="4">
        <v>2.7</v>
      </c>
      <c r="N249" s="4">
        <v>3.2</v>
      </c>
      <c r="O249" s="4">
        <v>0.2</v>
      </c>
      <c r="P249" s="4">
        <v>6.9</v>
      </c>
      <c r="Q249" s="4">
        <v>106.5</v>
      </c>
      <c r="R249" s="4">
        <f t="shared" si="330"/>
        <v>1.791759469228055</v>
      </c>
      <c r="S249" s="4">
        <f t="shared" si="331"/>
        <v>1.2685113254635072</v>
      </c>
      <c r="T249" s="4">
        <f t="shared" si="332"/>
        <v>1.6863989535702288</v>
      </c>
      <c r="U249" s="17">
        <f t="shared" si="304"/>
        <v>3.444173085352871E-2</v>
      </c>
      <c r="V249" s="17">
        <f t="shared" si="305"/>
        <v>2.2330068181141513E-2</v>
      </c>
      <c r="W249" s="17">
        <f t="shared" si="306"/>
        <v>0.15888583758336602</v>
      </c>
      <c r="X249" s="17">
        <f t="shared" si="307"/>
        <v>4.3562439496611816E-2</v>
      </c>
      <c r="Y249" s="16">
        <f t="shared" si="308"/>
        <v>3.3970276008492568E-2</v>
      </c>
      <c r="Z249" s="17">
        <f t="shared" si="309"/>
        <v>8.9158345221112701E-3</v>
      </c>
      <c r="AA249" s="16">
        <f t="shared" si="310"/>
        <v>1.4089468122578375E-3</v>
      </c>
      <c r="AB249" s="17">
        <f t="shared" si="311"/>
        <v>8.4931504784339189E-3</v>
      </c>
      <c r="AC249" s="35">
        <f t="shared" si="312"/>
        <v>8.4931504784339189E-3</v>
      </c>
      <c r="AD249" s="35">
        <f t="shared" si="313"/>
        <v>64.874742721293444</v>
      </c>
      <c r="AE249" s="35">
        <f t="shared" si="314"/>
        <v>0.90140412286110394</v>
      </c>
      <c r="AF249" s="35">
        <f t="shared" si="315"/>
        <v>5.2055589975045738E-2</v>
      </c>
      <c r="AG249" s="35">
        <f t="shared" si="316"/>
        <v>64.87474272129343</v>
      </c>
      <c r="AH249" s="35">
        <f t="shared" si="317"/>
        <v>21.254839689939654</v>
      </c>
      <c r="AI249" s="35">
        <f t="shared" si="318"/>
        <v>13.870417588766907</v>
      </c>
      <c r="AJ249" s="35">
        <f t="shared" si="319"/>
        <v>46.30778894941362</v>
      </c>
      <c r="AK249" s="35">
        <f t="shared" si="320"/>
        <v>64.87474272129343</v>
      </c>
      <c r="AM249" s="1">
        <f t="shared" si="321"/>
        <v>75.3222538703873</v>
      </c>
      <c r="AN249" s="1">
        <f t="shared" si="322"/>
        <v>70.585267983430541</v>
      </c>
      <c r="AO249" s="1">
        <f t="shared" si="323"/>
        <v>55.763469274284873</v>
      </c>
      <c r="AP249" s="1">
        <f t="shared" si="324"/>
        <v>67.205316802657705</v>
      </c>
      <c r="AQ249" s="1">
        <f t="shared" si="325"/>
        <v>64.082910324804004</v>
      </c>
      <c r="AR249" s="1">
        <f t="shared" si="326"/>
        <v>52.6663991279637</v>
      </c>
      <c r="AS249" s="1">
        <f t="shared" si="327"/>
        <v>1.1851851851851851</v>
      </c>
      <c r="AT249" s="1">
        <f t="shared" si="328"/>
        <v>23.142857142857142</v>
      </c>
      <c r="AU249" s="1">
        <f t="shared" si="329"/>
        <v>3.8209876543209877</v>
      </c>
    </row>
    <row r="250" spans="1:47" x14ac:dyDescent="0.3">
      <c r="A250" s="4" t="s">
        <v>561</v>
      </c>
      <c r="B250" s="1" t="s">
        <v>706</v>
      </c>
      <c r="C250" s="3" t="s">
        <v>575</v>
      </c>
      <c r="D250" s="4" t="s">
        <v>460</v>
      </c>
      <c r="F250" s="4">
        <v>59.5</v>
      </c>
      <c r="G250" s="4">
        <v>0.6</v>
      </c>
      <c r="H250" s="4">
        <v>16.399999999999999</v>
      </c>
      <c r="I250" s="4">
        <v>6.3</v>
      </c>
      <c r="J250" s="4">
        <v>0.2</v>
      </c>
      <c r="K250" s="4">
        <v>0.9</v>
      </c>
      <c r="L250" s="4">
        <v>0.7</v>
      </c>
      <c r="M250" s="4">
        <v>2.6</v>
      </c>
      <c r="N250" s="4">
        <v>3.3</v>
      </c>
      <c r="O250" s="4">
        <v>0.2</v>
      </c>
      <c r="P250" s="4">
        <v>7.9</v>
      </c>
      <c r="Q250" s="4">
        <v>107.8</v>
      </c>
      <c r="R250" s="4">
        <f t="shared" si="330"/>
        <v>1.8417698898027162</v>
      </c>
      <c r="S250" s="4">
        <f t="shared" si="331"/>
        <v>1.2992829841302609</v>
      </c>
      <c r="T250" s="4">
        <f t="shared" si="332"/>
        <v>1.3121863889661689</v>
      </c>
      <c r="U250" s="17">
        <f t="shared" si="304"/>
        <v>3.9451437159496526E-2</v>
      </c>
      <c r="V250" s="17">
        <f t="shared" si="305"/>
        <v>2.2330068181141513E-2</v>
      </c>
      <c r="W250" s="17">
        <f t="shared" si="306"/>
        <v>0.16084739113377794</v>
      </c>
      <c r="X250" s="17">
        <f t="shared" si="307"/>
        <v>4.1949015811552116E-2</v>
      </c>
      <c r="Y250" s="16">
        <f t="shared" si="308"/>
        <v>3.5031847133757961E-2</v>
      </c>
      <c r="Z250" s="17">
        <f t="shared" si="309"/>
        <v>1.2482168330955777E-2</v>
      </c>
      <c r="AA250" s="16">
        <f t="shared" si="310"/>
        <v>1.4089468122578375E-3</v>
      </c>
      <c r="AB250" s="17">
        <f t="shared" si="311"/>
        <v>1.2059484287278426E-2</v>
      </c>
      <c r="AC250" s="35">
        <f t="shared" si="312"/>
        <v>1.2059484287278426E-2</v>
      </c>
      <c r="AD250" s="35">
        <f t="shared" si="313"/>
        <v>64.367860618257183</v>
      </c>
      <c r="AE250" s="35">
        <f t="shared" si="314"/>
        <v>0.94029835082070268</v>
      </c>
      <c r="AF250" s="35">
        <f t="shared" si="315"/>
        <v>5.4008500098830542E-2</v>
      </c>
      <c r="AG250" s="35">
        <f t="shared" si="316"/>
        <v>64.367860618257183</v>
      </c>
      <c r="AH250" s="35">
        <f t="shared" si="317"/>
        <v>21.613105329580989</v>
      </c>
      <c r="AI250" s="35">
        <f t="shared" si="318"/>
        <v>14.019034052161825</v>
      </c>
      <c r="AJ250" s="35">
        <f t="shared" si="319"/>
        <v>46.20296436129042</v>
      </c>
      <c r="AK250" s="35">
        <f t="shared" si="320"/>
        <v>64.367860618257183</v>
      </c>
      <c r="AM250" s="1">
        <f t="shared" si="321"/>
        <v>74.862918680521744</v>
      </c>
      <c r="AN250" s="1">
        <f t="shared" si="322"/>
        <v>69.965918423488631</v>
      </c>
      <c r="AO250" s="1">
        <f t="shared" si="323"/>
        <v>56.200246041440863</v>
      </c>
      <c r="AP250" s="1">
        <f t="shared" si="324"/>
        <v>67.631741971367859</v>
      </c>
      <c r="AQ250" s="1">
        <f t="shared" si="325"/>
        <v>64.266472338082977</v>
      </c>
      <c r="AR250" s="1">
        <f t="shared" si="326"/>
        <v>51.608361871275342</v>
      </c>
      <c r="AS250" s="1">
        <f t="shared" si="327"/>
        <v>1.2692307692307692</v>
      </c>
      <c r="AT250" s="1">
        <f t="shared" si="328"/>
        <v>27.333333333333332</v>
      </c>
      <c r="AU250" s="1">
        <f t="shared" si="329"/>
        <v>3.6280487804878052</v>
      </c>
    </row>
    <row r="251" spans="1:47" x14ac:dyDescent="0.3">
      <c r="A251" s="4" t="s">
        <v>561</v>
      </c>
      <c r="B251" s="1" t="s">
        <v>706</v>
      </c>
      <c r="C251" s="3" t="s">
        <v>575</v>
      </c>
      <c r="D251" s="4" t="s">
        <v>461</v>
      </c>
      <c r="F251" s="4">
        <v>60.5</v>
      </c>
      <c r="G251" s="4">
        <v>0.6</v>
      </c>
      <c r="H251" s="4">
        <v>16.899999999999999</v>
      </c>
      <c r="I251" s="4">
        <v>6</v>
      </c>
      <c r="J251" s="4">
        <v>0.1</v>
      </c>
      <c r="K251" s="4">
        <v>0.8</v>
      </c>
      <c r="L251" s="4">
        <v>0.4</v>
      </c>
      <c r="M251" s="4">
        <v>2.6</v>
      </c>
      <c r="N251" s="4">
        <v>3.5</v>
      </c>
      <c r="O251" s="4">
        <v>0.2</v>
      </c>
      <c r="P251" s="4">
        <v>8.1999999999999993</v>
      </c>
      <c r="Q251" s="4">
        <v>109.3</v>
      </c>
      <c r="R251" s="4">
        <f t="shared" si="330"/>
        <v>1.8718021769015913</v>
      </c>
      <c r="S251" s="4">
        <f t="shared" si="331"/>
        <v>1.4759065198095778</v>
      </c>
      <c r="T251" s="4">
        <f t="shared" si="332"/>
        <v>1.8718021769015913</v>
      </c>
      <c r="U251" s="17">
        <f t="shared" si="304"/>
        <v>3.7572797294758598E-2</v>
      </c>
      <c r="V251" s="17">
        <f t="shared" si="305"/>
        <v>1.9848949494348012E-2</v>
      </c>
      <c r="W251" s="17">
        <f t="shared" si="306"/>
        <v>0.16575127500980777</v>
      </c>
      <c r="X251" s="17">
        <f t="shared" si="307"/>
        <v>4.1949015811552116E-2</v>
      </c>
      <c r="Y251" s="16">
        <f t="shared" si="308"/>
        <v>3.7154989384288746E-2</v>
      </c>
      <c r="Z251" s="17">
        <f t="shared" si="309"/>
        <v>7.1326676176890159E-3</v>
      </c>
      <c r="AA251" s="16">
        <f t="shared" si="310"/>
        <v>1.4089468122578375E-3</v>
      </c>
      <c r="AB251" s="17">
        <f t="shared" si="311"/>
        <v>6.7099835740116647E-3</v>
      </c>
      <c r="AC251" s="35">
        <f t="shared" si="312"/>
        <v>6.7099835740116647E-3</v>
      </c>
      <c r="AD251" s="35">
        <f t="shared" si="313"/>
        <v>65.887981718726124</v>
      </c>
      <c r="AE251" s="35">
        <f t="shared" si="314"/>
        <v>0.86671079660856898</v>
      </c>
      <c r="AF251" s="35">
        <f t="shared" si="315"/>
        <v>4.8658999385563784E-2</v>
      </c>
      <c r="AG251" s="35">
        <f t="shared" si="316"/>
        <v>65.887981718726152</v>
      </c>
      <c r="AH251" s="35">
        <f t="shared" si="317"/>
        <v>19.34249532486448</v>
      </c>
      <c r="AI251" s="35">
        <f t="shared" si="318"/>
        <v>14.769522956409384</v>
      </c>
      <c r="AJ251" s="35">
        <f t="shared" si="319"/>
        <v>47.713513815772458</v>
      </c>
      <c r="AK251" s="35">
        <f t="shared" si="320"/>
        <v>65.887981718726152</v>
      </c>
      <c r="AM251" s="1">
        <f t="shared" si="321"/>
        <v>77.305658731709457</v>
      </c>
      <c r="AN251" s="1">
        <f t="shared" si="322"/>
        <v>72.548632678274501</v>
      </c>
      <c r="AO251" s="1">
        <f t="shared" si="323"/>
        <v>56.858865600167775</v>
      </c>
      <c r="AP251" s="1">
        <f t="shared" si="324"/>
        <v>67.693567755858425</v>
      </c>
      <c r="AQ251" s="1">
        <f t="shared" si="325"/>
        <v>65.803436827424633</v>
      </c>
      <c r="AR251" s="1">
        <f t="shared" si="326"/>
        <v>53.643444332725068</v>
      </c>
      <c r="AS251" s="1">
        <f t="shared" si="327"/>
        <v>1.346153846153846</v>
      </c>
      <c r="AT251" s="1">
        <f t="shared" si="328"/>
        <v>28.166666666666664</v>
      </c>
      <c r="AU251" s="1">
        <f t="shared" si="329"/>
        <v>3.579881656804734</v>
      </c>
    </row>
    <row r="252" spans="1:47" x14ac:dyDescent="0.3">
      <c r="A252" s="4" t="s">
        <v>561</v>
      </c>
      <c r="B252" s="1" t="s">
        <v>706</v>
      </c>
      <c r="C252" s="3" t="s">
        <v>575</v>
      </c>
      <c r="D252" s="4" t="s">
        <v>462</v>
      </c>
      <c r="F252" s="4">
        <v>59.4</v>
      </c>
      <c r="G252" s="4">
        <v>0.6</v>
      </c>
      <c r="H252" s="4">
        <v>17</v>
      </c>
      <c r="I252" s="4">
        <v>6.8</v>
      </c>
      <c r="J252" s="4">
        <v>0.2</v>
      </c>
      <c r="K252" s="4">
        <v>0.9</v>
      </c>
      <c r="L252" s="4">
        <v>0.6</v>
      </c>
      <c r="M252" s="4">
        <v>2.7</v>
      </c>
      <c r="N252" s="4">
        <v>3.6</v>
      </c>
      <c r="O252" s="4">
        <v>0.2</v>
      </c>
      <c r="P252" s="4">
        <v>7.8</v>
      </c>
      <c r="Q252" s="4">
        <v>112</v>
      </c>
      <c r="R252" s="4">
        <f t="shared" si="330"/>
        <v>1.8399615710459327</v>
      </c>
      <c r="S252" s="4">
        <f t="shared" si="331"/>
        <v>1.3862943611198906</v>
      </c>
      <c r="T252" s="4">
        <f t="shared" si="332"/>
        <v>1.5040773967762742</v>
      </c>
      <c r="U252" s="17">
        <f t="shared" si="304"/>
        <v>4.2582503600726407E-2</v>
      </c>
      <c r="V252" s="17">
        <f t="shared" si="305"/>
        <v>2.2330068181141513E-2</v>
      </c>
      <c r="W252" s="17">
        <f t="shared" si="306"/>
        <v>0.16673205178501374</v>
      </c>
      <c r="X252" s="17">
        <f t="shared" si="307"/>
        <v>4.3562439496611816E-2</v>
      </c>
      <c r="Y252" s="16">
        <f t="shared" si="308"/>
        <v>3.8216560509554139E-2</v>
      </c>
      <c r="Z252" s="17">
        <f t="shared" si="309"/>
        <v>1.0699001426533523E-2</v>
      </c>
      <c r="AA252" s="16">
        <f t="shared" si="310"/>
        <v>1.4089468122578375E-3</v>
      </c>
      <c r="AB252" s="17">
        <f t="shared" si="311"/>
        <v>1.0276317382856172E-2</v>
      </c>
      <c r="AC252" s="35">
        <f t="shared" si="312"/>
        <v>1.0276317382856172E-2</v>
      </c>
      <c r="AD252" s="35">
        <f t="shared" si="313"/>
        <v>64.428203090887919</v>
      </c>
      <c r="AE252" s="35">
        <f t="shared" si="314"/>
        <v>0.94397310852689942</v>
      </c>
      <c r="AF252" s="35">
        <f t="shared" si="315"/>
        <v>5.3838756879467986E-2</v>
      </c>
      <c r="AG252" s="35">
        <f t="shared" si="316"/>
        <v>64.428203090887919</v>
      </c>
      <c r="AH252" s="35">
        <f t="shared" si="317"/>
        <v>20.804244446436307</v>
      </c>
      <c r="AI252" s="35">
        <f t="shared" si="318"/>
        <v>14.767552462675756</v>
      </c>
      <c r="AJ252" s="35">
        <f t="shared" si="319"/>
        <v>46.981654008119719</v>
      </c>
      <c r="AK252" s="35">
        <f t="shared" si="320"/>
        <v>64.428203090887919</v>
      </c>
      <c r="AM252" s="1">
        <f t="shared" si="321"/>
        <v>75.591168566025402</v>
      </c>
      <c r="AN252" s="1">
        <f t="shared" si="322"/>
        <v>70.475732030258627</v>
      </c>
      <c r="AO252" s="1">
        <f t="shared" si="323"/>
        <v>59.415235004337305</v>
      </c>
      <c r="AP252" s="1">
        <f t="shared" si="324"/>
        <v>67.092409204044699</v>
      </c>
      <c r="AQ252" s="1">
        <f t="shared" si="325"/>
        <v>64.663142899446541</v>
      </c>
      <c r="AR252" s="1">
        <f t="shared" si="326"/>
        <v>51.508211985657091</v>
      </c>
      <c r="AS252" s="1">
        <f t="shared" si="327"/>
        <v>1.3333333333333333</v>
      </c>
      <c r="AT252" s="1">
        <f t="shared" si="328"/>
        <v>28.333333333333336</v>
      </c>
      <c r="AU252" s="1">
        <f t="shared" si="329"/>
        <v>3.4941176470588236</v>
      </c>
    </row>
    <row r="253" spans="1:47" x14ac:dyDescent="0.3">
      <c r="A253" s="4" t="s">
        <v>561</v>
      </c>
      <c r="B253" s="1" t="s">
        <v>706</v>
      </c>
      <c r="C253" s="3" t="s">
        <v>575</v>
      </c>
      <c r="D253" s="4" t="s">
        <v>463</v>
      </c>
      <c r="F253" s="4">
        <v>60.5</v>
      </c>
      <c r="G253" s="4">
        <v>0.6</v>
      </c>
      <c r="H253" s="4">
        <v>16.5</v>
      </c>
      <c r="I253" s="4">
        <v>5.5</v>
      </c>
      <c r="J253" s="4">
        <v>0.1</v>
      </c>
      <c r="K253" s="4">
        <v>0.8</v>
      </c>
      <c r="L253" s="4">
        <v>0.4</v>
      </c>
      <c r="M253" s="4">
        <v>2.6</v>
      </c>
      <c r="N253" s="4">
        <v>3.4</v>
      </c>
      <c r="O253" s="4">
        <v>0.2</v>
      </c>
      <c r="P253" s="4">
        <v>7.4</v>
      </c>
      <c r="Q253" s="4">
        <v>106.7</v>
      </c>
      <c r="R253" s="4">
        <f t="shared" si="330"/>
        <v>1.8478489358790986</v>
      </c>
      <c r="S253" s="4">
        <f t="shared" si="331"/>
        <v>1.4469189829363254</v>
      </c>
      <c r="T253" s="4">
        <f t="shared" si="332"/>
        <v>1.8718021769015913</v>
      </c>
      <c r="U253" s="17">
        <f t="shared" si="304"/>
        <v>3.444173085352871E-2</v>
      </c>
      <c r="V253" s="17">
        <f t="shared" si="305"/>
        <v>1.9848949494348012E-2</v>
      </c>
      <c r="W253" s="17">
        <f t="shared" si="306"/>
        <v>0.16182816790898394</v>
      </c>
      <c r="X253" s="17">
        <f t="shared" si="307"/>
        <v>4.1949015811552116E-2</v>
      </c>
      <c r="Y253" s="16">
        <f t="shared" si="308"/>
        <v>3.6093418259023353E-2</v>
      </c>
      <c r="Z253" s="17">
        <f t="shared" si="309"/>
        <v>7.1326676176890159E-3</v>
      </c>
      <c r="AA253" s="16">
        <f t="shared" si="310"/>
        <v>1.4089468122578375E-3</v>
      </c>
      <c r="AB253" s="17">
        <f t="shared" si="311"/>
        <v>6.7099835740116647E-3</v>
      </c>
      <c r="AC253" s="35">
        <f t="shared" si="312"/>
        <v>6.7099835740116647E-3</v>
      </c>
      <c r="AD253" s="35">
        <f t="shared" si="313"/>
        <v>65.628917031598917</v>
      </c>
      <c r="AE253" s="35">
        <f t="shared" si="314"/>
        <v>0.86181400826696697</v>
      </c>
      <c r="AF253" s="35">
        <f t="shared" si="315"/>
        <v>4.8658999385563784E-2</v>
      </c>
      <c r="AG253" s="35">
        <f t="shared" si="316"/>
        <v>65.628917031598917</v>
      </c>
      <c r="AH253" s="35">
        <f t="shared" si="317"/>
        <v>19.733507922501197</v>
      </c>
      <c r="AI253" s="35">
        <f t="shared" si="318"/>
        <v>14.637575045899892</v>
      </c>
      <c r="AJ253" s="35">
        <f t="shared" si="319"/>
        <v>47.452033561699352</v>
      </c>
      <c r="AK253" s="35">
        <f t="shared" si="320"/>
        <v>65.628917031598917</v>
      </c>
      <c r="AM253" s="1">
        <f t="shared" si="321"/>
        <v>76.882676501854277</v>
      </c>
      <c r="AN253" s="1">
        <f t="shared" si="322"/>
        <v>72.098197524469839</v>
      </c>
      <c r="AO253" s="1">
        <f t="shared" si="323"/>
        <v>56.009608699955457</v>
      </c>
      <c r="AP253" s="1">
        <f t="shared" si="324"/>
        <v>67.464777498150497</v>
      </c>
      <c r="AQ253" s="1">
        <f t="shared" si="325"/>
        <v>65.233846168215365</v>
      </c>
      <c r="AR253" s="1">
        <f t="shared" si="326"/>
        <v>53.786514782036953</v>
      </c>
      <c r="AS253" s="1">
        <f t="shared" si="327"/>
        <v>1.3076923076923077</v>
      </c>
      <c r="AT253" s="1">
        <f t="shared" si="328"/>
        <v>27.5</v>
      </c>
      <c r="AU253" s="1">
        <f t="shared" si="329"/>
        <v>3.6666666666666665</v>
      </c>
    </row>
    <row r="254" spans="1:47" x14ac:dyDescent="0.3">
      <c r="A254" s="4" t="s">
        <v>561</v>
      </c>
      <c r="B254" s="1" t="s">
        <v>706</v>
      </c>
      <c r="C254" s="3" t="s">
        <v>575</v>
      </c>
      <c r="D254" s="4" t="s">
        <v>464</v>
      </c>
      <c r="F254" s="4">
        <v>66.2</v>
      </c>
      <c r="G254" s="4">
        <v>0.5</v>
      </c>
      <c r="H254" s="4">
        <v>13.6</v>
      </c>
      <c r="I254" s="4">
        <v>4.7</v>
      </c>
      <c r="J254" s="4">
        <v>0.1</v>
      </c>
      <c r="K254" s="4">
        <v>0.7</v>
      </c>
      <c r="L254" s="4">
        <v>0.4</v>
      </c>
      <c r="M254" s="4">
        <v>2.2999999999999998</v>
      </c>
      <c r="N254" s="4">
        <v>2.7</v>
      </c>
      <c r="O254" s="4">
        <v>0.2</v>
      </c>
      <c r="P254" s="4">
        <v>6.5</v>
      </c>
      <c r="Q254" s="4">
        <v>105.4</v>
      </c>
      <c r="R254" s="4">
        <f t="shared" si="330"/>
        <v>1.7771606698069025</v>
      </c>
      <c r="S254" s="4">
        <f t="shared" si="331"/>
        <v>1.3499267169490159</v>
      </c>
      <c r="T254" s="4">
        <f t="shared" si="332"/>
        <v>1.7491998548092589</v>
      </c>
      <c r="U254" s="17">
        <f t="shared" si="304"/>
        <v>2.94320245475609E-2</v>
      </c>
      <c r="V254" s="17">
        <f t="shared" si="305"/>
        <v>1.736783080755451E-2</v>
      </c>
      <c r="W254" s="17">
        <f t="shared" si="306"/>
        <v>0.13338564142801099</v>
      </c>
      <c r="X254" s="17">
        <f t="shared" si="307"/>
        <v>3.7108744756373026E-2</v>
      </c>
      <c r="Y254" s="16">
        <f t="shared" si="308"/>
        <v>2.8662420382165606E-2</v>
      </c>
      <c r="Z254" s="17">
        <f t="shared" si="309"/>
        <v>7.1326676176890159E-3</v>
      </c>
      <c r="AA254" s="16">
        <f t="shared" si="310"/>
        <v>1.4089468122578375E-3</v>
      </c>
      <c r="AB254" s="17">
        <f t="shared" si="311"/>
        <v>6.7099835740116647E-3</v>
      </c>
      <c r="AC254" s="35">
        <f t="shared" si="312"/>
        <v>6.7099835740116647E-3</v>
      </c>
      <c r="AD254" s="35">
        <f t="shared" si="313"/>
        <v>64.792209242169776</v>
      </c>
      <c r="AE254" s="35">
        <f t="shared" si="314"/>
        <v>0.8974255911641571</v>
      </c>
      <c r="AF254" s="35">
        <f t="shared" si="315"/>
        <v>4.3818728330384693E-2</v>
      </c>
      <c r="AG254" s="35">
        <f t="shared" si="316"/>
        <v>64.792209242169776</v>
      </c>
      <c r="AH254" s="35">
        <f t="shared" si="317"/>
        <v>21.28499128026732</v>
      </c>
      <c r="AI254" s="35">
        <f t="shared" si="318"/>
        <v>13.922799477562913</v>
      </c>
      <c r="AJ254" s="35">
        <f t="shared" si="319"/>
        <v>46.318904098647799</v>
      </c>
      <c r="AK254" s="35">
        <f t="shared" si="320"/>
        <v>64.792209242169776</v>
      </c>
      <c r="AM254" s="1">
        <f t="shared" si="321"/>
        <v>75.272207795931834</v>
      </c>
      <c r="AN254" s="1">
        <f t="shared" si="322"/>
        <v>70.500771994448712</v>
      </c>
      <c r="AO254" s="1">
        <f t="shared" si="323"/>
        <v>47.023261369993051</v>
      </c>
      <c r="AP254" s="1">
        <f t="shared" si="324"/>
        <v>66.975185898775322</v>
      </c>
      <c r="AQ254" s="1">
        <f t="shared" si="325"/>
        <v>64.43971488842908</v>
      </c>
      <c r="AR254" s="1">
        <f t="shared" si="326"/>
        <v>52.791155384335568</v>
      </c>
      <c r="AS254" s="1">
        <f t="shared" si="327"/>
        <v>1.173913043478261</v>
      </c>
      <c r="AT254" s="1">
        <f t="shared" si="328"/>
        <v>27.2</v>
      </c>
      <c r="AU254" s="1">
        <f t="shared" si="329"/>
        <v>4.8676470588235299</v>
      </c>
    </row>
    <row r="255" spans="1:47" x14ac:dyDescent="0.3">
      <c r="A255" s="4" t="s">
        <v>561</v>
      </c>
      <c r="B255" s="1" t="s">
        <v>706</v>
      </c>
      <c r="C255" s="3" t="s">
        <v>575</v>
      </c>
      <c r="D255" s="4" t="s">
        <v>465</v>
      </c>
      <c r="F255" s="4">
        <v>60.4</v>
      </c>
      <c r="G255" s="4">
        <v>0.6</v>
      </c>
      <c r="H255" s="4">
        <v>16.8</v>
      </c>
      <c r="I255" s="4">
        <v>5.9</v>
      </c>
      <c r="J255" s="4">
        <v>0.1</v>
      </c>
      <c r="K255" s="4">
        <v>0.8</v>
      </c>
      <c r="L255" s="4">
        <v>0.6</v>
      </c>
      <c r="M255" s="4">
        <v>2.7</v>
      </c>
      <c r="N255" s="4">
        <v>3.4</v>
      </c>
      <c r="O255" s="4">
        <v>0.2</v>
      </c>
      <c r="P255" s="4">
        <v>7.7</v>
      </c>
      <c r="Q255" s="4">
        <v>109</v>
      </c>
      <c r="R255" s="4">
        <f t="shared" si="330"/>
        <v>1.8281271133989299</v>
      </c>
      <c r="S255" s="4">
        <f t="shared" si="331"/>
        <v>1.4469189829363254</v>
      </c>
      <c r="T255" s="4">
        <f t="shared" si="332"/>
        <v>1.5040773967762742</v>
      </c>
      <c r="U255" s="17">
        <f t="shared" si="304"/>
        <v>3.6946584006512621E-2</v>
      </c>
      <c r="V255" s="17">
        <f t="shared" si="305"/>
        <v>1.9848949494348012E-2</v>
      </c>
      <c r="W255" s="17">
        <f t="shared" si="306"/>
        <v>0.16477049823460183</v>
      </c>
      <c r="X255" s="17">
        <f t="shared" si="307"/>
        <v>4.3562439496611816E-2</v>
      </c>
      <c r="Y255" s="16">
        <f t="shared" si="308"/>
        <v>3.6093418259023353E-2</v>
      </c>
      <c r="Z255" s="17">
        <f t="shared" si="309"/>
        <v>1.0699001426533523E-2</v>
      </c>
      <c r="AA255" s="16">
        <f t="shared" si="310"/>
        <v>1.4089468122578375E-3</v>
      </c>
      <c r="AB255" s="17">
        <f t="shared" si="311"/>
        <v>1.0276317382856172E-2</v>
      </c>
      <c r="AC255" s="35">
        <f t="shared" si="312"/>
        <v>1.0276317382856172E-2</v>
      </c>
      <c r="AD255" s="35">
        <f t="shared" si="313"/>
        <v>64.691310873381752</v>
      </c>
      <c r="AE255" s="35">
        <f t="shared" si="314"/>
        <v>0.89306274035486111</v>
      </c>
      <c r="AF255" s="35">
        <f t="shared" si="315"/>
        <v>5.3838756879467986E-2</v>
      </c>
      <c r="AG255" s="35">
        <f t="shared" si="316"/>
        <v>64.691310873381752</v>
      </c>
      <c r="AH255" s="35">
        <f t="shared" si="317"/>
        <v>21.137884485650446</v>
      </c>
      <c r="AI255" s="35">
        <f t="shared" si="318"/>
        <v>14.170804640967805</v>
      </c>
      <c r="AJ255" s="35">
        <f t="shared" si="319"/>
        <v>46.516460077658678</v>
      </c>
      <c r="AK255" s="35">
        <f t="shared" si="320"/>
        <v>64.691310873381752</v>
      </c>
      <c r="AM255" s="1">
        <f t="shared" si="321"/>
        <v>75.372151169274588</v>
      </c>
      <c r="AN255" s="1">
        <f t="shared" si="322"/>
        <v>70.501871066549384</v>
      </c>
      <c r="AO255" s="1">
        <f t="shared" si="323"/>
        <v>57.441041349824509</v>
      </c>
      <c r="AP255" s="1">
        <f t="shared" si="324"/>
        <v>67.411101215771993</v>
      </c>
      <c r="AQ255" s="1">
        <f t="shared" si="325"/>
        <v>64.757060486944724</v>
      </c>
      <c r="AR255" s="1">
        <f t="shared" si="326"/>
        <v>52.89613057107433</v>
      </c>
      <c r="AS255" s="1">
        <f t="shared" si="327"/>
        <v>1.2592592592592591</v>
      </c>
      <c r="AT255" s="1">
        <f t="shared" si="328"/>
        <v>28.000000000000004</v>
      </c>
      <c r="AU255" s="1">
        <f t="shared" si="329"/>
        <v>3.5952380952380949</v>
      </c>
    </row>
    <row r="256" spans="1:47" x14ac:dyDescent="0.3">
      <c r="A256" s="4" t="s">
        <v>561</v>
      </c>
      <c r="B256" s="1" t="s">
        <v>706</v>
      </c>
      <c r="C256" s="3" t="s">
        <v>575</v>
      </c>
      <c r="D256" s="4" t="s">
        <v>466</v>
      </c>
      <c r="F256" s="4">
        <v>61.1</v>
      </c>
      <c r="G256" s="4">
        <v>0.6</v>
      </c>
      <c r="H256" s="4">
        <v>16.7</v>
      </c>
      <c r="I256" s="4">
        <v>4.8</v>
      </c>
      <c r="J256" s="4">
        <v>0.1</v>
      </c>
      <c r="K256" s="4">
        <v>0.6</v>
      </c>
      <c r="L256" s="4">
        <v>0.5</v>
      </c>
      <c r="M256" s="4">
        <v>2.8</v>
      </c>
      <c r="N256" s="4">
        <v>3.4</v>
      </c>
      <c r="O256" s="4">
        <v>0.3</v>
      </c>
      <c r="P256" s="4">
        <v>7.1</v>
      </c>
      <c r="Q256" s="4">
        <v>105.6</v>
      </c>
      <c r="R256" s="4">
        <f t="shared" si="330"/>
        <v>1.7857893022415512</v>
      </c>
      <c r="S256" s="4">
        <f t="shared" si="331"/>
        <v>1.7346010553881064</v>
      </c>
      <c r="T256" s="4">
        <f t="shared" si="332"/>
        <v>1.7227665977411035</v>
      </c>
      <c r="U256" s="17">
        <f t="shared" si="304"/>
        <v>3.0058237835806877E-2</v>
      </c>
      <c r="V256" s="17">
        <f t="shared" si="305"/>
        <v>1.4886712120761007E-2</v>
      </c>
      <c r="W256" s="17">
        <f t="shared" si="306"/>
        <v>0.16378972145939585</v>
      </c>
      <c r="X256" s="17">
        <f t="shared" si="307"/>
        <v>4.5175863181671508E-2</v>
      </c>
      <c r="Y256" s="16">
        <f t="shared" si="308"/>
        <v>3.6093418259023353E-2</v>
      </c>
      <c r="Z256" s="17">
        <f t="shared" si="309"/>
        <v>8.9158345221112701E-3</v>
      </c>
      <c r="AA256" s="16">
        <f t="shared" si="310"/>
        <v>2.1134202183867561E-3</v>
      </c>
      <c r="AB256" s="17">
        <f t="shared" si="311"/>
        <v>8.2818084565952424E-3</v>
      </c>
      <c r="AC256" s="35">
        <f t="shared" si="312"/>
        <v>8.2818084565952424E-3</v>
      </c>
      <c r="AD256" s="35">
        <f t="shared" si="313"/>
        <v>64.651928989361096</v>
      </c>
      <c r="AE256" s="35">
        <f t="shared" si="314"/>
        <v>0.82502164797241762</v>
      </c>
      <c r="AF256" s="35">
        <f t="shared" si="315"/>
        <v>5.345767163826675E-2</v>
      </c>
      <c r="AG256" s="35">
        <f t="shared" si="316"/>
        <v>64.651928989361096</v>
      </c>
      <c r="AH256" s="35">
        <f t="shared" si="317"/>
        <v>21.101089615996425</v>
      </c>
      <c r="AI256" s="35">
        <f t="shared" si="318"/>
        <v>14.24698139464248</v>
      </c>
      <c r="AJ256" s="35">
        <f t="shared" si="319"/>
        <v>46.57294588932303</v>
      </c>
      <c r="AK256" s="35">
        <f t="shared" si="320"/>
        <v>64.651928989361096</v>
      </c>
      <c r="AM256" s="1">
        <f t="shared" si="321"/>
        <v>75.393181535561581</v>
      </c>
      <c r="AN256" s="1">
        <f t="shared" si="322"/>
        <v>70.490478232186987</v>
      </c>
      <c r="AO256" s="1">
        <f t="shared" si="323"/>
        <v>57.526708186502141</v>
      </c>
      <c r="AP256" s="1">
        <f t="shared" si="324"/>
        <v>66.836851338276318</v>
      </c>
      <c r="AQ256" s="1">
        <f t="shared" si="325"/>
        <v>64.987332429732518</v>
      </c>
      <c r="AR256" s="1">
        <f t="shared" si="326"/>
        <v>54.910338575426366</v>
      </c>
      <c r="AS256" s="1">
        <f t="shared" si="327"/>
        <v>1.2142857142857144</v>
      </c>
      <c r="AT256" s="1">
        <f t="shared" si="328"/>
        <v>27.833333333333332</v>
      </c>
      <c r="AU256" s="1">
        <f t="shared" si="329"/>
        <v>3.658682634730539</v>
      </c>
    </row>
    <row r="257" spans="1:47" x14ac:dyDescent="0.3">
      <c r="A257" s="4" t="s">
        <v>561</v>
      </c>
      <c r="B257" s="1" t="s">
        <v>706</v>
      </c>
      <c r="C257" s="3" t="s">
        <v>575</v>
      </c>
      <c r="D257" s="4" t="s">
        <v>467</v>
      </c>
      <c r="F257" s="4">
        <v>61</v>
      </c>
      <c r="G257" s="4">
        <v>0.6</v>
      </c>
      <c r="H257" s="4">
        <v>16.8</v>
      </c>
      <c r="I257" s="4">
        <v>5.6</v>
      </c>
      <c r="J257" s="4">
        <v>0.1</v>
      </c>
      <c r="K257" s="4">
        <v>0.7</v>
      </c>
      <c r="L257" s="4">
        <v>0.4</v>
      </c>
      <c r="M257" s="4">
        <v>2.7</v>
      </c>
      <c r="N257" s="4">
        <v>3.5</v>
      </c>
      <c r="O257" s="4">
        <v>0.3</v>
      </c>
      <c r="P257" s="4">
        <v>7.8</v>
      </c>
      <c r="Q257" s="4">
        <v>109.7</v>
      </c>
      <c r="R257" s="4">
        <f t="shared" si="330"/>
        <v>1.8281271133989299</v>
      </c>
      <c r="S257" s="4">
        <f t="shared" si="331"/>
        <v>1.6094379124341003</v>
      </c>
      <c r="T257" s="4">
        <f t="shared" si="332"/>
        <v>1.9095425048844386</v>
      </c>
      <c r="U257" s="17">
        <f t="shared" si="304"/>
        <v>3.5067944141774686E-2</v>
      </c>
      <c r="V257" s="17">
        <f t="shared" si="305"/>
        <v>1.736783080755451E-2</v>
      </c>
      <c r="W257" s="17">
        <f t="shared" si="306"/>
        <v>0.16477049823460183</v>
      </c>
      <c r="X257" s="17">
        <f t="shared" si="307"/>
        <v>4.3562439496611816E-2</v>
      </c>
      <c r="Y257" s="16">
        <f t="shared" si="308"/>
        <v>3.7154989384288746E-2</v>
      </c>
      <c r="Z257" s="17">
        <f t="shared" si="309"/>
        <v>7.1326676176890159E-3</v>
      </c>
      <c r="AA257" s="16">
        <f t="shared" si="310"/>
        <v>2.1134202183867561E-3</v>
      </c>
      <c r="AB257" s="17">
        <f t="shared" si="311"/>
        <v>6.4986415521729891E-3</v>
      </c>
      <c r="AC257" s="35">
        <f t="shared" si="312"/>
        <v>6.4986415521729891E-3</v>
      </c>
      <c r="AD257" s="35">
        <f t="shared" si="313"/>
        <v>65.388603490174219</v>
      </c>
      <c r="AE257" s="35">
        <f t="shared" si="314"/>
        <v>0.85140163409701164</v>
      </c>
      <c r="AF257" s="35">
        <f t="shared" si="315"/>
        <v>5.0061081048784803E-2</v>
      </c>
      <c r="AG257" s="35">
        <f t="shared" si="316"/>
        <v>65.388603490174219</v>
      </c>
      <c r="AH257" s="35">
        <f t="shared" si="317"/>
        <v>19.866567219622844</v>
      </c>
      <c r="AI257" s="35">
        <f t="shared" si="318"/>
        <v>14.74482929020294</v>
      </c>
      <c r="AJ257" s="35">
        <f t="shared" si="319"/>
        <v>47.439131035290053</v>
      </c>
      <c r="AK257" s="35">
        <f t="shared" si="320"/>
        <v>65.388603490174219</v>
      </c>
      <c r="AM257" s="1">
        <f t="shared" si="321"/>
        <v>76.697522209828989</v>
      </c>
      <c r="AN257" s="1">
        <f t="shared" si="322"/>
        <v>71.824604987514462</v>
      </c>
      <c r="AO257" s="1">
        <f t="shared" si="323"/>
        <v>57.474950420136771</v>
      </c>
      <c r="AP257" s="1">
        <f t="shared" si="324"/>
        <v>67.11959328129285</v>
      </c>
      <c r="AQ257" s="1">
        <f t="shared" si="325"/>
        <v>65.645129724050193</v>
      </c>
      <c r="AR257" s="1">
        <f t="shared" si="326"/>
        <v>54.12562569385527</v>
      </c>
      <c r="AS257" s="1">
        <f t="shared" si="327"/>
        <v>1.2962962962962963</v>
      </c>
      <c r="AT257" s="1">
        <f t="shared" si="328"/>
        <v>28.000000000000004</v>
      </c>
      <c r="AU257" s="1">
        <f t="shared" si="329"/>
        <v>3.6309523809523809</v>
      </c>
    </row>
    <row r="258" spans="1:47" x14ac:dyDescent="0.3">
      <c r="A258" s="4" t="s">
        <v>561</v>
      </c>
      <c r="B258" s="1" t="s">
        <v>706</v>
      </c>
      <c r="C258" s="3" t="s">
        <v>575</v>
      </c>
      <c r="D258" s="4" t="s">
        <v>468</v>
      </c>
      <c r="F258" s="4">
        <v>59.2</v>
      </c>
      <c r="G258" s="4">
        <v>0.6</v>
      </c>
      <c r="H258" s="4">
        <v>17.2</v>
      </c>
      <c r="I258" s="4">
        <v>5.0999999999999996</v>
      </c>
      <c r="J258" s="4">
        <v>0.1</v>
      </c>
      <c r="K258" s="4">
        <v>0.7</v>
      </c>
      <c r="L258" s="4">
        <v>0.6</v>
      </c>
      <c r="M258" s="4">
        <v>2.5</v>
      </c>
      <c r="N258" s="4">
        <v>3.6</v>
      </c>
      <c r="O258" s="4">
        <v>0.3</v>
      </c>
      <c r="P258" s="4">
        <v>7.8</v>
      </c>
      <c r="Q258" s="4">
        <v>106</v>
      </c>
      <c r="R258" s="4">
        <f t="shared" si="330"/>
        <v>1.9286186519452522</v>
      </c>
      <c r="S258" s="4">
        <f t="shared" si="331"/>
        <v>1.6376087894007967</v>
      </c>
      <c r="T258" s="4">
        <f t="shared" si="332"/>
        <v>1.4271163556401458</v>
      </c>
      <c r="U258" s="17">
        <f t="shared" si="304"/>
        <v>3.1936877700544805E-2</v>
      </c>
      <c r="V258" s="17">
        <f t="shared" si="305"/>
        <v>1.736783080755451E-2</v>
      </c>
      <c r="W258" s="17">
        <f t="shared" si="306"/>
        <v>0.16869360533542566</v>
      </c>
      <c r="X258" s="17">
        <f t="shared" si="307"/>
        <v>4.0335592126492417E-2</v>
      </c>
      <c r="Y258" s="16">
        <f t="shared" si="308"/>
        <v>3.8216560509554139E-2</v>
      </c>
      <c r="Z258" s="17">
        <f t="shared" si="309"/>
        <v>1.0699001426533523E-2</v>
      </c>
      <c r="AA258" s="16">
        <f t="shared" si="310"/>
        <v>2.1134202183867561E-3</v>
      </c>
      <c r="AB258" s="17">
        <f t="shared" si="311"/>
        <v>1.0064975361017497E-2</v>
      </c>
      <c r="AC258" s="35">
        <f t="shared" si="312"/>
        <v>1.0064975361017497E-2</v>
      </c>
      <c r="AD258" s="35">
        <f t="shared" si="313"/>
        <v>65.56026759965917</v>
      </c>
      <c r="AE258" s="35">
        <f t="shared" si="314"/>
        <v>0.82134626440153902</v>
      </c>
      <c r="AF258" s="35">
        <f t="shared" si="315"/>
        <v>5.0400567487509915E-2</v>
      </c>
      <c r="AG258" s="35">
        <f t="shared" si="316"/>
        <v>65.56026759965917</v>
      </c>
      <c r="AH258" s="35">
        <f t="shared" si="317"/>
        <v>19.58743299774585</v>
      </c>
      <c r="AI258" s="35">
        <f t="shared" si="318"/>
        <v>14.852299402594982</v>
      </c>
      <c r="AJ258" s="35">
        <f t="shared" si="319"/>
        <v>47.632433202424565</v>
      </c>
      <c r="AK258" s="35">
        <f t="shared" si="320"/>
        <v>65.56026759965917</v>
      </c>
      <c r="AM258" s="1">
        <f t="shared" si="321"/>
        <v>76.99593428792744</v>
      </c>
      <c r="AN258" s="1">
        <f t="shared" si="322"/>
        <v>72.135541351470366</v>
      </c>
      <c r="AO258" s="1">
        <f t="shared" si="323"/>
        <v>56.989770795830076</v>
      </c>
      <c r="AP258" s="1">
        <f t="shared" si="324"/>
        <v>68.229120175598695</v>
      </c>
      <c r="AQ258" s="1">
        <f t="shared" si="325"/>
        <v>65.433913514466553</v>
      </c>
      <c r="AR258" s="1">
        <f t="shared" si="326"/>
        <v>55.01797441210752</v>
      </c>
      <c r="AS258" s="1">
        <f t="shared" si="327"/>
        <v>1.44</v>
      </c>
      <c r="AT258" s="1">
        <f t="shared" si="328"/>
        <v>28.666666666666668</v>
      </c>
      <c r="AU258" s="1">
        <f t="shared" si="329"/>
        <v>3.4418604651162794</v>
      </c>
    </row>
    <row r="259" spans="1:47" x14ac:dyDescent="0.3">
      <c r="A259" s="4" t="s">
        <v>561</v>
      </c>
      <c r="B259" s="1" t="s">
        <v>706</v>
      </c>
      <c r="C259" s="3" t="s">
        <v>575</v>
      </c>
      <c r="D259" s="4" t="s">
        <v>469</v>
      </c>
      <c r="F259" s="4">
        <v>59.1</v>
      </c>
      <c r="G259" s="4">
        <v>0.7</v>
      </c>
      <c r="H259" s="4">
        <v>17.5</v>
      </c>
      <c r="I259" s="4">
        <v>5.9</v>
      </c>
      <c r="J259" s="4">
        <v>0.1</v>
      </c>
      <c r="K259" s="4">
        <v>0.6</v>
      </c>
      <c r="L259" s="4">
        <v>0.4</v>
      </c>
      <c r="M259" s="4">
        <v>2.8</v>
      </c>
      <c r="N259" s="4">
        <v>3.7</v>
      </c>
      <c r="O259" s="4">
        <v>0.3</v>
      </c>
      <c r="P259" s="4">
        <v>8.3000000000000007</v>
      </c>
      <c r="Q259" s="4">
        <v>110.1</v>
      </c>
      <c r="R259" s="4">
        <f t="shared" si="330"/>
        <v>1.8325814637483102</v>
      </c>
      <c r="S259" s="4">
        <f t="shared" si="331"/>
        <v>1.8191584434161694</v>
      </c>
      <c r="T259" s="4">
        <f t="shared" si="332"/>
        <v>1.9459101490553132</v>
      </c>
      <c r="U259" s="17">
        <f t="shared" si="304"/>
        <v>3.6946584006512621E-2</v>
      </c>
      <c r="V259" s="17">
        <f t="shared" si="305"/>
        <v>1.4886712120761007E-2</v>
      </c>
      <c r="W259" s="17">
        <f t="shared" si="306"/>
        <v>0.17163593566104357</v>
      </c>
      <c r="X259" s="17">
        <f t="shared" si="307"/>
        <v>4.5175863181671508E-2</v>
      </c>
      <c r="Y259" s="16">
        <f t="shared" si="308"/>
        <v>3.9278131634819531E-2</v>
      </c>
      <c r="Z259" s="17">
        <f t="shared" si="309"/>
        <v>7.1326676176890159E-3</v>
      </c>
      <c r="AA259" s="16">
        <f t="shared" si="310"/>
        <v>2.1134202183867561E-3</v>
      </c>
      <c r="AB259" s="17">
        <f t="shared" si="311"/>
        <v>6.4986415521729891E-3</v>
      </c>
      <c r="AC259" s="35">
        <f t="shared" si="312"/>
        <v>6.4986415521729891E-3</v>
      </c>
      <c r="AD259" s="35">
        <f t="shared" si="313"/>
        <v>65.363063721457678</v>
      </c>
      <c r="AE259" s="35">
        <f t="shared" si="314"/>
        <v>0.83560565571004652</v>
      </c>
      <c r="AF259" s="35">
        <f t="shared" si="315"/>
        <v>5.1674504733844495E-2</v>
      </c>
      <c r="AG259" s="35">
        <f t="shared" si="316"/>
        <v>65.363063721457678</v>
      </c>
      <c r="AH259" s="35">
        <f t="shared" si="317"/>
        <v>19.678885617306445</v>
      </c>
      <c r="AI259" s="35">
        <f t="shared" si="318"/>
        <v>14.95805066123588</v>
      </c>
      <c r="AJ259" s="35">
        <f t="shared" si="319"/>
        <v>47.639582521964719</v>
      </c>
      <c r="AK259" s="35">
        <f t="shared" si="320"/>
        <v>65.363063721457678</v>
      </c>
      <c r="AM259" s="1">
        <f t="shared" si="321"/>
        <v>76.859790056180728</v>
      </c>
      <c r="AN259" s="1">
        <f t="shared" si="322"/>
        <v>71.920960465037183</v>
      </c>
      <c r="AO259" s="1">
        <f t="shared" si="323"/>
        <v>59.819740757935904</v>
      </c>
      <c r="AP259" s="1">
        <f t="shared" si="324"/>
        <v>67.021743237225905</v>
      </c>
      <c r="AQ259" s="1">
        <f t="shared" si="325"/>
        <v>66.338426423768112</v>
      </c>
      <c r="AR259" s="1">
        <f t="shared" si="326"/>
        <v>54.587785724671974</v>
      </c>
      <c r="AS259" s="1">
        <f t="shared" si="327"/>
        <v>1.3214285714285716</v>
      </c>
      <c r="AT259" s="1">
        <f t="shared" si="328"/>
        <v>25</v>
      </c>
      <c r="AU259" s="1">
        <f t="shared" si="329"/>
        <v>3.3771428571428572</v>
      </c>
    </row>
    <row r="260" spans="1:47" x14ac:dyDescent="0.3">
      <c r="A260" s="4" t="s">
        <v>561</v>
      </c>
      <c r="B260" s="1" t="s">
        <v>706</v>
      </c>
      <c r="C260" s="3" t="s">
        <v>575</v>
      </c>
      <c r="D260" s="4" t="s">
        <v>470</v>
      </c>
      <c r="F260" s="4">
        <v>59.1</v>
      </c>
      <c r="G260" s="4">
        <v>0.7</v>
      </c>
      <c r="H260" s="4">
        <v>17.2</v>
      </c>
      <c r="I260" s="4">
        <v>6.1</v>
      </c>
      <c r="J260" s="4">
        <v>0.1</v>
      </c>
      <c r="K260" s="4">
        <v>0.6</v>
      </c>
      <c r="L260" s="4">
        <v>0.4</v>
      </c>
      <c r="M260" s="4">
        <v>2.9</v>
      </c>
      <c r="N260" s="4">
        <v>3.5</v>
      </c>
      <c r="O260" s="4">
        <v>0.2</v>
      </c>
      <c r="P260" s="4">
        <v>8.6</v>
      </c>
      <c r="Q260" s="4">
        <v>109.2</v>
      </c>
      <c r="R260" s="4">
        <f t="shared" si="330"/>
        <v>1.780198646826979</v>
      </c>
      <c r="S260" s="4">
        <f t="shared" si="331"/>
        <v>1.7635885922613588</v>
      </c>
      <c r="T260" s="4">
        <f t="shared" si="332"/>
        <v>1.9810014688665833</v>
      </c>
      <c r="U260" s="17">
        <f t="shared" si="304"/>
        <v>3.8199010583004567E-2</v>
      </c>
      <c r="V260" s="17">
        <f t="shared" si="305"/>
        <v>1.4886712120761007E-2</v>
      </c>
      <c r="W260" s="17">
        <f t="shared" si="306"/>
        <v>0.16869360533542566</v>
      </c>
      <c r="X260" s="17">
        <f t="shared" si="307"/>
        <v>4.6789286866731207E-2</v>
      </c>
      <c r="Y260" s="16">
        <f t="shared" si="308"/>
        <v>3.7154989384288746E-2</v>
      </c>
      <c r="Z260" s="17">
        <f t="shared" si="309"/>
        <v>7.1326676176890159E-3</v>
      </c>
      <c r="AA260" s="16">
        <f t="shared" si="310"/>
        <v>1.4089468122578375E-3</v>
      </c>
      <c r="AB260" s="17">
        <f t="shared" si="311"/>
        <v>6.7099835740116647E-3</v>
      </c>
      <c r="AC260" s="35">
        <f t="shared" si="312"/>
        <v>6.7099835740116647E-3</v>
      </c>
      <c r="AD260" s="35">
        <f t="shared" si="313"/>
        <v>65.045303238203161</v>
      </c>
      <c r="AE260" s="35">
        <f t="shared" si="314"/>
        <v>0.85458287696101765</v>
      </c>
      <c r="AF260" s="35">
        <f t="shared" si="315"/>
        <v>5.3499270440742874E-2</v>
      </c>
      <c r="AG260" s="35">
        <f t="shared" si="316"/>
        <v>65.045303238203161</v>
      </c>
      <c r="AH260" s="35">
        <f t="shared" si="317"/>
        <v>20.62838281226766</v>
      </c>
      <c r="AI260" s="35">
        <f t="shared" si="318"/>
        <v>14.32631394952919</v>
      </c>
      <c r="AJ260" s="35">
        <f t="shared" si="319"/>
        <v>46.848965568630767</v>
      </c>
      <c r="AK260" s="35">
        <f t="shared" si="320"/>
        <v>65.045303238203161</v>
      </c>
      <c r="AM260" s="1">
        <f t="shared" si="321"/>
        <v>75.922148604513907</v>
      </c>
      <c r="AN260" s="1">
        <f t="shared" si="322"/>
        <v>71.087396487311665</v>
      </c>
      <c r="AO260" s="1">
        <f t="shared" si="323"/>
        <v>59.073375066379484</v>
      </c>
      <c r="AP260" s="1">
        <f t="shared" si="324"/>
        <v>66.772886265555314</v>
      </c>
      <c r="AQ260" s="1">
        <f t="shared" si="325"/>
        <v>66.2197100294932</v>
      </c>
      <c r="AR260" s="1">
        <f t="shared" si="326"/>
        <v>53.99342832779439</v>
      </c>
      <c r="AS260" s="1">
        <f t="shared" si="327"/>
        <v>1.2068965517241379</v>
      </c>
      <c r="AT260" s="1">
        <f t="shared" si="328"/>
        <v>24.571428571428573</v>
      </c>
      <c r="AU260" s="1">
        <f t="shared" si="329"/>
        <v>3.4360465116279073</v>
      </c>
    </row>
    <row r="261" spans="1:47" x14ac:dyDescent="0.3">
      <c r="A261" s="4" t="s">
        <v>561</v>
      </c>
      <c r="B261" s="1" t="s">
        <v>706</v>
      </c>
      <c r="C261" s="3" t="s">
        <v>575</v>
      </c>
      <c r="D261" s="4" t="s">
        <v>471</v>
      </c>
      <c r="F261" s="4">
        <v>60.7</v>
      </c>
      <c r="G261" s="4">
        <v>0.6</v>
      </c>
      <c r="H261" s="4">
        <v>15.5</v>
      </c>
      <c r="I261" s="4">
        <v>4.9000000000000004</v>
      </c>
      <c r="J261" s="4">
        <v>0.2</v>
      </c>
      <c r="K261" s="4">
        <v>0.7</v>
      </c>
      <c r="L261" s="4">
        <v>0.6</v>
      </c>
      <c r="M261" s="4">
        <v>2.2000000000000002</v>
      </c>
      <c r="N261" s="4">
        <v>3.3</v>
      </c>
      <c r="O261" s="4">
        <v>0.3</v>
      </c>
      <c r="P261" s="4">
        <v>9.3000000000000007</v>
      </c>
      <c r="Q261" s="4">
        <v>105.4</v>
      </c>
      <c r="R261" s="4">
        <f t="shared" si="330"/>
        <v>1.9523826635609307</v>
      </c>
      <c r="S261" s="4">
        <f t="shared" si="331"/>
        <v>1.550597412411167</v>
      </c>
      <c r="T261" s="4">
        <f t="shared" si="332"/>
        <v>1.2992829841302609</v>
      </c>
      <c r="U261" s="17">
        <f t="shared" si="304"/>
        <v>3.0684451124052856E-2</v>
      </c>
      <c r="V261" s="17">
        <f t="shared" si="305"/>
        <v>1.736783080755451E-2</v>
      </c>
      <c r="W261" s="17">
        <f t="shared" si="306"/>
        <v>0.15202040015692431</v>
      </c>
      <c r="X261" s="17">
        <f t="shared" si="307"/>
        <v>3.5495321071313334E-2</v>
      </c>
      <c r="Y261" s="16">
        <f t="shared" si="308"/>
        <v>3.5031847133757961E-2</v>
      </c>
      <c r="Z261" s="17">
        <f t="shared" si="309"/>
        <v>1.0699001426533523E-2</v>
      </c>
      <c r="AA261" s="16">
        <f t="shared" si="310"/>
        <v>2.1134202183867561E-3</v>
      </c>
      <c r="AB261" s="17">
        <f t="shared" si="311"/>
        <v>1.0064975361017497E-2</v>
      </c>
      <c r="AC261" s="35">
        <f t="shared" si="312"/>
        <v>1.0064975361017497E-2</v>
      </c>
      <c r="AD261" s="35">
        <f t="shared" si="313"/>
        <v>65.353483403691641</v>
      </c>
      <c r="AE261" s="35">
        <f t="shared" si="314"/>
        <v>0.85040199492807156</v>
      </c>
      <c r="AF261" s="35">
        <f t="shared" si="315"/>
        <v>4.5560296432330831E-2</v>
      </c>
      <c r="AG261" s="35">
        <f t="shared" si="316"/>
        <v>65.353483403691641</v>
      </c>
      <c r="AH261" s="35">
        <f t="shared" si="317"/>
        <v>19.58634547523905</v>
      </c>
      <c r="AI261" s="35">
        <f t="shared" si="318"/>
        <v>15.060171121069319</v>
      </c>
      <c r="AJ261" s="35">
        <f t="shared" si="319"/>
        <v>47.736912822915137</v>
      </c>
      <c r="AK261" s="35">
        <f t="shared" si="320"/>
        <v>65.353483403691641</v>
      </c>
      <c r="AM261" s="1">
        <f t="shared" si="321"/>
        <v>76.940917195446062</v>
      </c>
      <c r="AN261" s="1">
        <f t="shared" si="322"/>
        <v>71.971320261602727</v>
      </c>
      <c r="AO261" s="1">
        <f t="shared" si="323"/>
        <v>51.676130920805086</v>
      </c>
      <c r="AP261" s="1">
        <f t="shared" si="324"/>
        <v>68.30917150694188</v>
      </c>
      <c r="AQ261" s="1">
        <f t="shared" si="325"/>
        <v>65.097167361402626</v>
      </c>
      <c r="AR261" s="1">
        <f t="shared" si="326"/>
        <v>54.164393347956263</v>
      </c>
      <c r="AS261" s="1">
        <f t="shared" si="327"/>
        <v>1.4999999999999998</v>
      </c>
      <c r="AT261" s="1">
        <f t="shared" si="328"/>
        <v>25.833333333333336</v>
      </c>
      <c r="AU261" s="1">
        <f t="shared" si="329"/>
        <v>3.9161290322580649</v>
      </c>
    </row>
    <row r="262" spans="1:47" x14ac:dyDescent="0.3">
      <c r="A262" s="4" t="s">
        <v>561</v>
      </c>
      <c r="B262" s="1" t="s">
        <v>706</v>
      </c>
      <c r="C262" s="3" t="s">
        <v>575</v>
      </c>
      <c r="D262" s="4" t="s">
        <v>472</v>
      </c>
      <c r="F262" s="4">
        <v>60.7</v>
      </c>
      <c r="G262" s="4">
        <v>0.6</v>
      </c>
      <c r="H262" s="4">
        <v>16.100000000000001</v>
      </c>
      <c r="I262" s="4">
        <v>5</v>
      </c>
      <c r="J262" s="4">
        <v>0.2</v>
      </c>
      <c r="K262" s="4">
        <v>0.7</v>
      </c>
      <c r="L262" s="4">
        <v>0.8</v>
      </c>
      <c r="M262" s="4">
        <v>2.7</v>
      </c>
      <c r="N262" s="4">
        <v>3</v>
      </c>
      <c r="O262" s="4">
        <v>0.4</v>
      </c>
      <c r="P262" s="4">
        <v>8.6999999999999993</v>
      </c>
      <c r="Q262" s="4">
        <v>104.4</v>
      </c>
      <c r="R262" s="4">
        <f t="shared" si="330"/>
        <v>1.785567498980134</v>
      </c>
      <c r="S262" s="4">
        <f t="shared" si="331"/>
        <v>1.455287232606842</v>
      </c>
      <c r="T262" s="4">
        <f t="shared" si="332"/>
        <v>1.2163953243244932</v>
      </c>
      <c r="U262" s="17">
        <f t="shared" si="304"/>
        <v>3.1310664412298829E-2</v>
      </c>
      <c r="V262" s="17">
        <f t="shared" si="305"/>
        <v>1.736783080755451E-2</v>
      </c>
      <c r="W262" s="17">
        <f t="shared" si="306"/>
        <v>0.15790506080816008</v>
      </c>
      <c r="X262" s="17">
        <f t="shared" si="307"/>
        <v>4.3562439496611816E-2</v>
      </c>
      <c r="Y262" s="16">
        <f t="shared" si="308"/>
        <v>3.1847133757961783E-2</v>
      </c>
      <c r="Z262" s="17">
        <f t="shared" si="309"/>
        <v>1.4265335235378032E-2</v>
      </c>
      <c r="AA262" s="16">
        <f t="shared" si="310"/>
        <v>2.817893624515675E-3</v>
      </c>
      <c r="AB262" s="17">
        <f t="shared" si="311"/>
        <v>1.3419967148023329E-2</v>
      </c>
      <c r="AC262" s="35">
        <f t="shared" si="312"/>
        <v>1.3419967148023329E-2</v>
      </c>
      <c r="AD262" s="35">
        <f t="shared" si="313"/>
        <v>63.997939499892013</v>
      </c>
      <c r="AE262" s="35">
        <f t="shared" si="314"/>
        <v>0.87618093430134869</v>
      </c>
      <c r="AF262" s="35">
        <f t="shared" si="315"/>
        <v>5.6982406644635143E-2</v>
      </c>
      <c r="AG262" s="35">
        <f t="shared" si="316"/>
        <v>63.997939499892013</v>
      </c>
      <c r="AH262" s="35">
        <f t="shared" si="317"/>
        <v>23.094615171530656</v>
      </c>
      <c r="AI262" s="35">
        <f t="shared" si="318"/>
        <v>12.907445328577341</v>
      </c>
      <c r="AJ262" s="35">
        <f t="shared" si="319"/>
        <v>44.906415078523345</v>
      </c>
      <c r="AK262" s="35">
        <f t="shared" si="320"/>
        <v>63.997939499892013</v>
      </c>
      <c r="AM262" s="1">
        <f t="shared" si="321"/>
        <v>73.482675690636739</v>
      </c>
      <c r="AN262" s="1">
        <f t="shared" si="322"/>
        <v>68.868934242855602</v>
      </c>
      <c r="AO262" s="1">
        <f t="shared" si="323"/>
        <v>54.2174267184824</v>
      </c>
      <c r="AP262" s="1">
        <f t="shared" si="324"/>
        <v>67.679021267779774</v>
      </c>
      <c r="AQ262" s="1">
        <f t="shared" si="325"/>
        <v>64.051231142659859</v>
      </c>
      <c r="AR262" s="1">
        <f t="shared" si="326"/>
        <v>53.452288580323803</v>
      </c>
      <c r="AS262" s="1">
        <f t="shared" si="327"/>
        <v>1.1111111111111109</v>
      </c>
      <c r="AT262" s="1">
        <f t="shared" si="328"/>
        <v>26.833333333333336</v>
      </c>
      <c r="AU262" s="1">
        <f t="shared" si="329"/>
        <v>3.7701863354037264</v>
      </c>
    </row>
    <row r="263" spans="1:47" x14ac:dyDescent="0.3">
      <c r="A263" s="4" t="s">
        <v>561</v>
      </c>
      <c r="B263" s="1" t="s">
        <v>706</v>
      </c>
      <c r="C263" s="3" t="s">
        <v>575</v>
      </c>
      <c r="D263" s="4" t="s">
        <v>473</v>
      </c>
      <c r="F263" s="4">
        <v>60.6</v>
      </c>
      <c r="G263" s="4">
        <v>0.6</v>
      </c>
      <c r="H263" s="4">
        <v>15.7</v>
      </c>
      <c r="I263" s="4">
        <v>5.0999999999999996</v>
      </c>
      <c r="J263" s="4">
        <v>0.2</v>
      </c>
      <c r="K263" s="4">
        <v>0.6</v>
      </c>
      <c r="L263" s="4">
        <v>0.7</v>
      </c>
      <c r="M263" s="4">
        <v>2.5</v>
      </c>
      <c r="N263" s="4">
        <v>3.2</v>
      </c>
      <c r="O263" s="4">
        <v>0.4</v>
      </c>
      <c r="P263" s="4">
        <v>9.1</v>
      </c>
      <c r="Q263" s="4">
        <v>106.9</v>
      </c>
      <c r="R263" s="4">
        <f t="shared" si="330"/>
        <v>1.8373699804801071</v>
      </c>
      <c r="S263" s="4">
        <f t="shared" si="331"/>
        <v>1.6739764335716716</v>
      </c>
      <c r="T263" s="4">
        <f t="shared" si="332"/>
        <v>1.2729656758128876</v>
      </c>
      <c r="U263" s="17">
        <f t="shared" si="304"/>
        <v>3.1936877700544805E-2</v>
      </c>
      <c r="V263" s="17">
        <f t="shared" si="305"/>
        <v>1.4886712120761007E-2</v>
      </c>
      <c r="W263" s="17">
        <f t="shared" si="306"/>
        <v>0.15398195370733622</v>
      </c>
      <c r="X263" s="17">
        <f t="shared" si="307"/>
        <v>4.0335592126492417E-2</v>
      </c>
      <c r="Y263" s="16">
        <f t="shared" si="308"/>
        <v>3.3970276008492568E-2</v>
      </c>
      <c r="Z263" s="17">
        <f t="shared" si="309"/>
        <v>1.2482168330955777E-2</v>
      </c>
      <c r="AA263" s="16">
        <f t="shared" si="310"/>
        <v>2.817893624515675E-3</v>
      </c>
      <c r="AB263" s="17">
        <f t="shared" si="311"/>
        <v>1.1636800243601074E-2</v>
      </c>
      <c r="AC263" s="35">
        <f t="shared" si="312"/>
        <v>1.1636800243601074E-2</v>
      </c>
      <c r="AD263" s="35">
        <f t="shared" si="313"/>
        <v>64.179304470131399</v>
      </c>
      <c r="AE263" s="35">
        <f t="shared" si="314"/>
        <v>0.86770964434698472</v>
      </c>
      <c r="AF263" s="35">
        <f t="shared" si="315"/>
        <v>5.197239237009349E-2</v>
      </c>
      <c r="AG263" s="35">
        <f t="shared" si="316"/>
        <v>64.179304470131413</v>
      </c>
      <c r="AH263" s="35">
        <f t="shared" si="317"/>
        <v>21.66196696205737</v>
      </c>
      <c r="AI263" s="35">
        <f t="shared" si="318"/>
        <v>14.158728567811213</v>
      </c>
      <c r="AJ263" s="35">
        <f t="shared" si="319"/>
        <v>46.248380802876916</v>
      </c>
      <c r="AK263" s="35">
        <f t="shared" si="320"/>
        <v>64.179304470131413</v>
      </c>
      <c r="AM263" s="1">
        <f t="shared" si="321"/>
        <v>74.765090730081425</v>
      </c>
      <c r="AN263" s="1">
        <f t="shared" si="322"/>
        <v>69.780694020521096</v>
      </c>
      <c r="AO263" s="1">
        <f t="shared" si="323"/>
        <v>53.541609752690299</v>
      </c>
      <c r="AP263" s="1">
        <f t="shared" si="324"/>
        <v>67.450796308219978</v>
      </c>
      <c r="AQ263" s="1">
        <f t="shared" si="325"/>
        <v>64.836962773470233</v>
      </c>
      <c r="AR263" s="1">
        <f t="shared" si="326"/>
        <v>53.699359686732464</v>
      </c>
      <c r="AS263" s="1">
        <f t="shared" si="327"/>
        <v>1.28</v>
      </c>
      <c r="AT263" s="1">
        <f t="shared" si="328"/>
        <v>26.166666666666668</v>
      </c>
      <c r="AU263" s="1">
        <f t="shared" si="329"/>
        <v>3.8598726114649686</v>
      </c>
    </row>
    <row r="264" spans="1:47" x14ac:dyDescent="0.3">
      <c r="A264" s="4" t="s">
        <v>561</v>
      </c>
      <c r="B264" s="1" t="s">
        <v>706</v>
      </c>
      <c r="C264" s="3" t="s">
        <v>575</v>
      </c>
      <c r="D264" s="4" t="s">
        <v>474</v>
      </c>
      <c r="F264" s="4">
        <v>58.3</v>
      </c>
      <c r="G264" s="4">
        <v>0.7</v>
      </c>
      <c r="H264" s="4">
        <v>16.5</v>
      </c>
      <c r="I264" s="4">
        <v>5.0999999999999996</v>
      </c>
      <c r="J264" s="4">
        <v>0.2</v>
      </c>
      <c r="K264" s="4">
        <v>0.7</v>
      </c>
      <c r="L264" s="4">
        <v>0.8</v>
      </c>
      <c r="M264" s="4">
        <v>2.6</v>
      </c>
      <c r="N264" s="4">
        <v>3.3</v>
      </c>
      <c r="O264" s="4">
        <v>0.4</v>
      </c>
      <c r="P264" s="4">
        <v>10.4</v>
      </c>
      <c r="Q264" s="4">
        <v>104.4</v>
      </c>
      <c r="R264" s="4">
        <f t="shared" si="330"/>
        <v>1.8478489358790986</v>
      </c>
      <c r="S264" s="4">
        <f t="shared" si="331"/>
        <v>1.550597412411167</v>
      </c>
      <c r="T264" s="4">
        <f t="shared" si="332"/>
        <v>1.1786549963416462</v>
      </c>
      <c r="U264" s="17">
        <f t="shared" si="304"/>
        <v>3.1936877700544805E-2</v>
      </c>
      <c r="V264" s="17">
        <f t="shared" si="305"/>
        <v>1.736783080755451E-2</v>
      </c>
      <c r="W264" s="17">
        <f t="shared" si="306"/>
        <v>0.16182816790898394</v>
      </c>
      <c r="X264" s="17">
        <f t="shared" si="307"/>
        <v>4.1949015811552116E-2</v>
      </c>
      <c r="Y264" s="16">
        <f t="shared" si="308"/>
        <v>3.5031847133757961E-2</v>
      </c>
      <c r="Z264" s="17">
        <f t="shared" si="309"/>
        <v>1.4265335235378032E-2</v>
      </c>
      <c r="AA264" s="16">
        <f t="shared" si="310"/>
        <v>2.817893624515675E-3</v>
      </c>
      <c r="AB264" s="17">
        <f t="shared" si="311"/>
        <v>1.3419967148023329E-2</v>
      </c>
      <c r="AC264" s="35">
        <f t="shared" si="312"/>
        <v>1.3419967148023329E-2</v>
      </c>
      <c r="AD264" s="35">
        <f t="shared" si="313"/>
        <v>64.159224034778561</v>
      </c>
      <c r="AE264" s="35">
        <f t="shared" si="314"/>
        <v>0.86851942096901591</v>
      </c>
      <c r="AF264" s="35">
        <f t="shared" si="315"/>
        <v>5.5368982959575444E-2</v>
      </c>
      <c r="AG264" s="35">
        <f t="shared" si="316"/>
        <v>64.159224034778561</v>
      </c>
      <c r="AH264" s="35">
        <f t="shared" si="317"/>
        <v>21.951870482023935</v>
      </c>
      <c r="AI264" s="35">
        <f t="shared" si="318"/>
        <v>13.888905483197497</v>
      </c>
      <c r="AJ264" s="35">
        <f t="shared" si="319"/>
        <v>45.968517500586785</v>
      </c>
      <c r="AK264" s="35">
        <f t="shared" si="320"/>
        <v>64.159224034778561</v>
      </c>
      <c r="AM264" s="1">
        <f t="shared" si="321"/>
        <v>74.507500334070713</v>
      </c>
      <c r="AN264" s="1">
        <f t="shared" si="322"/>
        <v>69.605088441988755</v>
      </c>
      <c r="AO264" s="1">
        <f t="shared" si="323"/>
        <v>55.843241027656653</v>
      </c>
      <c r="AP264" s="1">
        <f t="shared" si="324"/>
        <v>67.764676792194322</v>
      </c>
      <c r="AQ264" s="1">
        <f t="shared" si="325"/>
        <v>64.25982947376896</v>
      </c>
      <c r="AR264" s="1">
        <f t="shared" si="326"/>
        <v>53.668350972030879</v>
      </c>
      <c r="AS264" s="1">
        <f t="shared" si="327"/>
        <v>1.2692307692307692</v>
      </c>
      <c r="AT264" s="1">
        <f t="shared" si="328"/>
        <v>23.571428571428573</v>
      </c>
      <c r="AU264" s="1">
        <f t="shared" si="329"/>
        <v>3.5333333333333332</v>
      </c>
    </row>
    <row r="265" spans="1:47" x14ac:dyDescent="0.3">
      <c r="A265" s="4" t="s">
        <v>561</v>
      </c>
      <c r="B265" s="1" t="s">
        <v>706</v>
      </c>
      <c r="C265" s="3" t="s">
        <v>575</v>
      </c>
      <c r="D265" s="4" t="s">
        <v>475</v>
      </c>
      <c r="F265" s="4">
        <v>61.6</v>
      </c>
      <c r="G265" s="4">
        <v>0.6</v>
      </c>
      <c r="H265" s="4">
        <v>15.6</v>
      </c>
      <c r="I265" s="4">
        <v>4.3</v>
      </c>
      <c r="J265" s="4">
        <v>0.2</v>
      </c>
      <c r="K265" s="4">
        <v>0.7</v>
      </c>
      <c r="L265" s="4">
        <v>0.9</v>
      </c>
      <c r="M265" s="4">
        <v>2.2000000000000002</v>
      </c>
      <c r="N265" s="4">
        <v>3.2</v>
      </c>
      <c r="O265" s="4">
        <v>0.4</v>
      </c>
      <c r="P265" s="4">
        <v>8.9</v>
      </c>
      <c r="Q265" s="4">
        <v>105.1</v>
      </c>
      <c r="R265" s="4">
        <f t="shared" si="330"/>
        <v>1.958813553891221</v>
      </c>
      <c r="S265" s="4">
        <f t="shared" si="331"/>
        <v>1.5198257537444133</v>
      </c>
      <c r="T265" s="4">
        <f t="shared" si="332"/>
        <v>0.8938178760220965</v>
      </c>
      <c r="U265" s="17">
        <f t="shared" si="304"/>
        <v>2.6927171394576992E-2</v>
      </c>
      <c r="V265" s="17">
        <f t="shared" si="305"/>
        <v>1.736783080755451E-2</v>
      </c>
      <c r="W265" s="17">
        <f t="shared" si="306"/>
        <v>0.15300117693213025</v>
      </c>
      <c r="X265" s="17">
        <f t="shared" si="307"/>
        <v>3.5495321071313334E-2</v>
      </c>
      <c r="Y265" s="16">
        <f t="shared" si="308"/>
        <v>3.3970276008492568E-2</v>
      </c>
      <c r="Z265" s="17">
        <f t="shared" si="309"/>
        <v>1.6048502139800285E-2</v>
      </c>
      <c r="AA265" s="16">
        <f t="shared" si="310"/>
        <v>2.817893624515675E-3</v>
      </c>
      <c r="AB265" s="17">
        <f t="shared" si="311"/>
        <v>1.5203134052445583E-2</v>
      </c>
      <c r="AC265" s="35">
        <f t="shared" si="312"/>
        <v>1.5203134052445583E-2</v>
      </c>
      <c r="AD265" s="35">
        <f t="shared" si="313"/>
        <v>64.375493800706224</v>
      </c>
      <c r="AE265" s="35">
        <f t="shared" si="314"/>
        <v>0.84841897313848547</v>
      </c>
      <c r="AF265" s="35">
        <f t="shared" si="315"/>
        <v>5.0698455123758916E-2</v>
      </c>
      <c r="AG265" s="35">
        <f t="shared" si="316"/>
        <v>64.375493800706224</v>
      </c>
      <c r="AH265" s="35">
        <f t="shared" si="317"/>
        <v>21.33145737155137</v>
      </c>
      <c r="AI265" s="35">
        <f t="shared" si="318"/>
        <v>14.293048827742405</v>
      </c>
      <c r="AJ265" s="35">
        <f t="shared" si="319"/>
        <v>46.480795728095515</v>
      </c>
      <c r="AK265" s="35">
        <f t="shared" si="320"/>
        <v>64.375493800706224</v>
      </c>
      <c r="AM265" s="1">
        <f t="shared" si="321"/>
        <v>75.111170004544363</v>
      </c>
      <c r="AN265" s="1">
        <f t="shared" si="322"/>
        <v>70.129825326385216</v>
      </c>
      <c r="AO265" s="1">
        <f t="shared" si="323"/>
        <v>51.560896690796788</v>
      </c>
      <c r="AP265" s="1">
        <f t="shared" si="324"/>
        <v>68.774844069038892</v>
      </c>
      <c r="AQ265" s="1">
        <f t="shared" si="325"/>
        <v>63.812319113268011</v>
      </c>
      <c r="AR265" s="1">
        <f t="shared" si="326"/>
        <v>54.262488473304536</v>
      </c>
      <c r="AS265" s="1">
        <f t="shared" si="327"/>
        <v>1.4545454545454546</v>
      </c>
      <c r="AT265" s="1">
        <f t="shared" si="328"/>
        <v>26</v>
      </c>
      <c r="AU265" s="1">
        <f t="shared" si="329"/>
        <v>3.9487179487179489</v>
      </c>
    </row>
    <row r="266" spans="1:47" x14ac:dyDescent="0.3">
      <c r="A266" s="4" t="s">
        <v>561</v>
      </c>
      <c r="B266" s="1" t="s">
        <v>706</v>
      </c>
      <c r="C266" s="3" t="s">
        <v>575</v>
      </c>
      <c r="D266" s="4" t="s">
        <v>476</v>
      </c>
      <c r="F266" s="4">
        <v>57.9</v>
      </c>
      <c r="G266" s="4">
        <v>0.7</v>
      </c>
      <c r="H266" s="4">
        <v>17.3</v>
      </c>
      <c r="I266" s="4">
        <v>5.6</v>
      </c>
      <c r="J266" s="4">
        <v>0.1</v>
      </c>
      <c r="K266" s="4">
        <v>0.6</v>
      </c>
      <c r="L266" s="4">
        <v>0.4</v>
      </c>
      <c r="M266" s="4">
        <v>2.5</v>
      </c>
      <c r="N266" s="4">
        <v>3.6</v>
      </c>
      <c r="O266" s="4">
        <v>0.3</v>
      </c>
      <c r="P266" s="4">
        <v>9.6999999999999993</v>
      </c>
      <c r="Q266" s="4">
        <v>105.5</v>
      </c>
      <c r="R266" s="4">
        <f t="shared" si="330"/>
        <v>1.9344157696295783</v>
      </c>
      <c r="S266" s="4">
        <f t="shared" si="331"/>
        <v>1.791759469228055</v>
      </c>
      <c r="T266" s="4">
        <f t="shared" si="332"/>
        <v>1.8325814637483102</v>
      </c>
      <c r="U266" s="17">
        <f t="shared" si="304"/>
        <v>3.5067944141774686E-2</v>
      </c>
      <c r="V266" s="17">
        <f t="shared" si="305"/>
        <v>1.4886712120761007E-2</v>
      </c>
      <c r="W266" s="17">
        <f t="shared" si="306"/>
        <v>0.16967438211063163</v>
      </c>
      <c r="X266" s="17">
        <f t="shared" si="307"/>
        <v>4.0335592126492417E-2</v>
      </c>
      <c r="Y266" s="16">
        <f t="shared" si="308"/>
        <v>3.8216560509554139E-2</v>
      </c>
      <c r="Z266" s="17">
        <f t="shared" si="309"/>
        <v>7.1326676176890159E-3</v>
      </c>
      <c r="AA266" s="16">
        <f t="shared" si="310"/>
        <v>2.1134202183867561E-3</v>
      </c>
      <c r="AB266" s="17">
        <f t="shared" si="311"/>
        <v>6.4986415521729891E-3</v>
      </c>
      <c r="AC266" s="35">
        <f t="shared" si="312"/>
        <v>6.4986415521729891E-3</v>
      </c>
      <c r="AD266" s="35">
        <f t="shared" si="313"/>
        <v>66.610762460152188</v>
      </c>
      <c r="AE266" s="35">
        <f t="shared" si="314"/>
        <v>0.79941046390745762</v>
      </c>
      <c r="AF266" s="35">
        <f t="shared" si="315"/>
        <v>4.6834233678665405E-2</v>
      </c>
      <c r="AG266" s="35">
        <f t="shared" si="316"/>
        <v>66.610762460152188</v>
      </c>
      <c r="AH266" s="35">
        <f t="shared" si="317"/>
        <v>18.386181672014267</v>
      </c>
      <c r="AI266" s="35">
        <f t="shared" si="318"/>
        <v>15.003055867833549</v>
      </c>
      <c r="AJ266" s="35">
        <f t="shared" si="319"/>
        <v>48.308437097909646</v>
      </c>
      <c r="AK266" s="35">
        <f t="shared" si="320"/>
        <v>66.610762460152188</v>
      </c>
      <c r="AM266" s="1">
        <f t="shared" si="321"/>
        <v>78.368420347648524</v>
      </c>
      <c r="AN266" s="1">
        <f t="shared" si="322"/>
        <v>73.731732687033201</v>
      </c>
      <c r="AO266" s="1">
        <f t="shared" si="323"/>
        <v>56.204614683335549</v>
      </c>
      <c r="AP266" s="1">
        <f t="shared" si="324"/>
        <v>68.354651239759235</v>
      </c>
      <c r="AQ266" s="1">
        <f t="shared" si="325"/>
        <v>67.199172498939475</v>
      </c>
      <c r="AR266" s="1">
        <f t="shared" si="326"/>
        <v>55.689403753510881</v>
      </c>
      <c r="AS266" s="1">
        <f t="shared" si="327"/>
        <v>1.44</v>
      </c>
      <c r="AT266" s="1">
        <f t="shared" si="328"/>
        <v>24.714285714285715</v>
      </c>
      <c r="AU266" s="1">
        <f t="shared" si="329"/>
        <v>3.3468208092485545</v>
      </c>
    </row>
    <row r="267" spans="1:47" x14ac:dyDescent="0.3">
      <c r="A267" s="4" t="s">
        <v>561</v>
      </c>
      <c r="B267" s="1" t="s">
        <v>706</v>
      </c>
      <c r="C267" s="3" t="s">
        <v>575</v>
      </c>
      <c r="D267" s="4" t="s">
        <v>477</v>
      </c>
      <c r="F267" s="4">
        <v>56.9</v>
      </c>
      <c r="G267" s="4">
        <v>0.7</v>
      </c>
      <c r="H267" s="4">
        <v>18.3</v>
      </c>
      <c r="I267" s="4">
        <v>5.6</v>
      </c>
      <c r="J267" s="4">
        <v>0.1</v>
      </c>
      <c r="K267" s="4">
        <v>0.7</v>
      </c>
      <c r="L267" s="4">
        <v>0.4</v>
      </c>
      <c r="M267" s="4">
        <v>2.4</v>
      </c>
      <c r="N267" s="4">
        <v>4.2</v>
      </c>
      <c r="O267" s="4">
        <v>0.3</v>
      </c>
      <c r="P267" s="4">
        <v>10.1</v>
      </c>
      <c r="Q267" s="4">
        <v>109.8</v>
      </c>
      <c r="R267" s="4">
        <f t="shared" si="330"/>
        <v>2.0314323224934756</v>
      </c>
      <c r="S267" s="4">
        <f t="shared" si="331"/>
        <v>1.7917594692280552</v>
      </c>
      <c r="T267" s="4">
        <f t="shared" si="332"/>
        <v>1.791759469228055</v>
      </c>
      <c r="U267" s="17">
        <f t="shared" si="304"/>
        <v>3.5067944141774686E-2</v>
      </c>
      <c r="V267" s="17">
        <f t="shared" si="305"/>
        <v>1.736783080755451E-2</v>
      </c>
      <c r="W267" s="17">
        <f t="shared" si="306"/>
        <v>0.17948214986269126</v>
      </c>
      <c r="X267" s="17">
        <f t="shared" si="307"/>
        <v>3.8722168441432718E-2</v>
      </c>
      <c r="Y267" s="16">
        <f t="shared" si="308"/>
        <v>4.4585987261146501E-2</v>
      </c>
      <c r="Z267" s="17">
        <f t="shared" si="309"/>
        <v>7.1326676176890159E-3</v>
      </c>
      <c r="AA267" s="16">
        <f t="shared" si="310"/>
        <v>2.1134202183867561E-3</v>
      </c>
      <c r="AB267" s="17">
        <f t="shared" si="311"/>
        <v>6.4986415521729891E-3</v>
      </c>
      <c r="AC267" s="35">
        <f t="shared" si="312"/>
        <v>6.4986415521729891E-3</v>
      </c>
      <c r="AD267" s="35">
        <f t="shared" si="313"/>
        <v>66.650396083436249</v>
      </c>
      <c r="AE267" s="35">
        <f t="shared" si="314"/>
        <v>0.79604906882886095</v>
      </c>
      <c r="AF267" s="35">
        <f t="shared" si="315"/>
        <v>4.5220809993605705E-2</v>
      </c>
      <c r="AG267" s="35">
        <f t="shared" si="316"/>
        <v>66.650396083436249</v>
      </c>
      <c r="AH267" s="35">
        <f t="shared" si="317"/>
        <v>16.792672138111854</v>
      </c>
      <c r="AI267" s="35">
        <f t="shared" si="318"/>
        <v>16.55693177845189</v>
      </c>
      <c r="AJ267" s="35">
        <f t="shared" si="319"/>
        <v>49.882129820170022</v>
      </c>
      <c r="AK267" s="35">
        <f t="shared" si="320"/>
        <v>66.650396083436249</v>
      </c>
      <c r="AM267" s="1">
        <f t="shared" si="321"/>
        <v>79.875294022595185</v>
      </c>
      <c r="AN267" s="1">
        <f t="shared" si="322"/>
        <v>74.893643090899218</v>
      </c>
      <c r="AO267" s="1">
        <f t="shared" si="323"/>
        <v>60.653879547234922</v>
      </c>
      <c r="AP267" s="1">
        <f t="shared" si="324"/>
        <v>68.298619112535107</v>
      </c>
      <c r="AQ267" s="1">
        <f t="shared" si="325"/>
        <v>66.687475126619873</v>
      </c>
      <c r="AR267" s="1">
        <f t="shared" si="326"/>
        <v>55.787490843007227</v>
      </c>
      <c r="AS267" s="1">
        <f t="shared" si="327"/>
        <v>1.7500000000000002</v>
      </c>
      <c r="AT267" s="1">
        <f t="shared" si="328"/>
        <v>26.142857142857146</v>
      </c>
      <c r="AU267" s="1">
        <f t="shared" si="329"/>
        <v>3.1092896174863385</v>
      </c>
    </row>
    <row r="268" spans="1:47" x14ac:dyDescent="0.3">
      <c r="A268" s="4" t="s">
        <v>561</v>
      </c>
      <c r="B268" s="1" t="s">
        <v>706</v>
      </c>
      <c r="C268" s="3" t="s">
        <v>575</v>
      </c>
      <c r="D268" s="4" t="s">
        <v>478</v>
      </c>
      <c r="F268" s="4">
        <v>60.3</v>
      </c>
      <c r="G268" s="4">
        <v>0.6</v>
      </c>
      <c r="H268" s="4">
        <v>15.6</v>
      </c>
      <c r="I268" s="4">
        <v>5.5</v>
      </c>
      <c r="J268" s="4">
        <v>0.2</v>
      </c>
      <c r="K268" s="4">
        <v>0.6</v>
      </c>
      <c r="L268" s="4">
        <v>0.5</v>
      </c>
      <c r="M268" s="4">
        <v>2.8</v>
      </c>
      <c r="N268" s="4">
        <v>3.1</v>
      </c>
      <c r="O268" s="4">
        <v>0.3</v>
      </c>
      <c r="P268" s="4">
        <v>8.4</v>
      </c>
      <c r="Q268" s="4">
        <v>106.7</v>
      </c>
      <c r="R268" s="4">
        <f t="shared" si="330"/>
        <v>1.7176514970743333</v>
      </c>
      <c r="S268" s="4">
        <f t="shared" si="331"/>
        <v>1.6422277352570913</v>
      </c>
      <c r="T268" s="4">
        <f t="shared" si="332"/>
        <v>1.7227665977411035</v>
      </c>
      <c r="U268" s="17">
        <f t="shared" si="304"/>
        <v>3.444173085352871E-2</v>
      </c>
      <c r="V268" s="17">
        <f t="shared" si="305"/>
        <v>1.4886712120761007E-2</v>
      </c>
      <c r="W268" s="17">
        <f t="shared" si="306"/>
        <v>0.15300117693213025</v>
      </c>
      <c r="X268" s="17">
        <f t="shared" si="307"/>
        <v>4.5175863181671508E-2</v>
      </c>
      <c r="Y268" s="16">
        <f t="shared" si="308"/>
        <v>3.2908704883227176E-2</v>
      </c>
      <c r="Z268" s="17">
        <f t="shared" si="309"/>
        <v>8.9158345221112701E-3</v>
      </c>
      <c r="AA268" s="16">
        <f t="shared" si="310"/>
        <v>2.1134202183867561E-3</v>
      </c>
      <c r="AB268" s="17">
        <f t="shared" si="311"/>
        <v>8.2818084565952424E-3</v>
      </c>
      <c r="AC268" s="35">
        <f t="shared" si="312"/>
        <v>8.2818084565952424E-3</v>
      </c>
      <c r="AD268" s="35">
        <f t="shared" si="313"/>
        <v>63.918929163376859</v>
      </c>
      <c r="AE268" s="35">
        <f t="shared" si="314"/>
        <v>0.89103135214295603</v>
      </c>
      <c r="AF268" s="35">
        <f t="shared" si="315"/>
        <v>5.345767163826675E-2</v>
      </c>
      <c r="AG268" s="35">
        <f t="shared" si="316"/>
        <v>63.918929163376845</v>
      </c>
      <c r="AH268" s="35">
        <f t="shared" si="317"/>
        <v>22.332881322874783</v>
      </c>
      <c r="AI268" s="35">
        <f t="shared" si="318"/>
        <v>13.748189513748365</v>
      </c>
      <c r="AJ268" s="35">
        <f t="shared" si="319"/>
        <v>45.707654095436794</v>
      </c>
      <c r="AK268" s="35">
        <f t="shared" si="320"/>
        <v>63.918929163376845</v>
      </c>
      <c r="AM268" s="1">
        <f t="shared" si="321"/>
        <v>74.107347779749404</v>
      </c>
      <c r="AN268" s="1">
        <f t="shared" si="322"/>
        <v>69.197564172216389</v>
      </c>
      <c r="AO268" s="1">
        <f t="shared" si="323"/>
        <v>54.978937485865195</v>
      </c>
      <c r="AP268" s="1">
        <f t="shared" si="324"/>
        <v>66.209699319227752</v>
      </c>
      <c r="AQ268" s="1">
        <f t="shared" si="325"/>
        <v>64.927435816541561</v>
      </c>
      <c r="AR268" s="1">
        <f t="shared" si="326"/>
        <v>52.997332427619561</v>
      </c>
      <c r="AS268" s="1">
        <f t="shared" si="327"/>
        <v>1.1071428571428572</v>
      </c>
      <c r="AT268" s="1">
        <f t="shared" si="328"/>
        <v>26</v>
      </c>
      <c r="AU268" s="1">
        <f t="shared" si="329"/>
        <v>3.8653846153846154</v>
      </c>
    </row>
    <row r="269" spans="1:47" x14ac:dyDescent="0.3">
      <c r="A269" s="4" t="s">
        <v>561</v>
      </c>
      <c r="B269" s="1" t="s">
        <v>706</v>
      </c>
      <c r="C269" s="3" t="s">
        <v>575</v>
      </c>
      <c r="D269" s="4" t="s">
        <v>479</v>
      </c>
      <c r="F269" s="4">
        <v>59.8</v>
      </c>
      <c r="G269" s="4">
        <v>0.6</v>
      </c>
      <c r="H269" s="4">
        <v>16.600000000000001</v>
      </c>
      <c r="I269" s="4">
        <v>5.9</v>
      </c>
      <c r="J269" s="4">
        <v>0.2</v>
      </c>
      <c r="K269" s="4">
        <v>0.7</v>
      </c>
      <c r="L269" s="4">
        <v>0.5</v>
      </c>
      <c r="M269" s="4">
        <v>2.6</v>
      </c>
      <c r="N269" s="4">
        <v>3.5</v>
      </c>
      <c r="O269" s="4">
        <v>0.2</v>
      </c>
      <c r="P269" s="4">
        <v>8.5</v>
      </c>
      <c r="Q269" s="4">
        <v>108.2</v>
      </c>
      <c r="R269" s="4">
        <f t="shared" si="330"/>
        <v>1.8538912503350613</v>
      </c>
      <c r="S269" s="4">
        <f t="shared" si="331"/>
        <v>1.6094379124341003</v>
      </c>
      <c r="T269" s="4">
        <f t="shared" si="332"/>
        <v>1.6486586255873816</v>
      </c>
      <c r="U269" s="17">
        <f t="shared" si="304"/>
        <v>3.6946584006512621E-2</v>
      </c>
      <c r="V269" s="17">
        <f t="shared" si="305"/>
        <v>1.736783080755451E-2</v>
      </c>
      <c r="W269" s="17">
        <f t="shared" si="306"/>
        <v>0.16280894468418991</v>
      </c>
      <c r="X269" s="17">
        <f t="shared" si="307"/>
        <v>4.1949015811552116E-2</v>
      </c>
      <c r="Y269" s="16">
        <f t="shared" si="308"/>
        <v>3.7154989384288746E-2</v>
      </c>
      <c r="Z269" s="17">
        <f t="shared" si="309"/>
        <v>8.9158345221112701E-3</v>
      </c>
      <c r="AA269" s="16">
        <f t="shared" si="310"/>
        <v>1.4089468122578375E-3</v>
      </c>
      <c r="AB269" s="17">
        <f t="shared" si="311"/>
        <v>8.4931504784339189E-3</v>
      </c>
      <c r="AC269" s="35">
        <f t="shared" si="312"/>
        <v>8.4931504784339189E-3</v>
      </c>
      <c r="AD269" s="35">
        <f t="shared" si="313"/>
        <v>65.017962601998718</v>
      </c>
      <c r="AE269" s="35">
        <f t="shared" si="314"/>
        <v>0.87424099952317369</v>
      </c>
      <c r="AF269" s="35">
        <f t="shared" si="315"/>
        <v>5.0442166289986032E-2</v>
      </c>
      <c r="AG269" s="35">
        <f t="shared" si="316"/>
        <v>65.017962601998718</v>
      </c>
      <c r="AH269" s="35">
        <f t="shared" si="317"/>
        <v>20.14414433904621</v>
      </c>
      <c r="AI269" s="35">
        <f t="shared" si="318"/>
        <v>14.837893058955091</v>
      </c>
      <c r="AJ269" s="35">
        <f t="shared" si="319"/>
        <v>47.346874359954441</v>
      </c>
      <c r="AK269" s="35">
        <f t="shared" si="320"/>
        <v>65.017962601998718</v>
      </c>
      <c r="AM269" s="1">
        <f t="shared" si="321"/>
        <v>76.34611793600719</v>
      </c>
      <c r="AN269" s="1">
        <f t="shared" si="322"/>
        <v>71.355322403146673</v>
      </c>
      <c r="AO269" s="1">
        <f t="shared" si="323"/>
        <v>56.83792387528279</v>
      </c>
      <c r="AP269" s="1">
        <f t="shared" si="324"/>
        <v>67.30063221705575</v>
      </c>
      <c r="AQ269" s="1">
        <f t="shared" si="325"/>
        <v>65.553685670819235</v>
      </c>
      <c r="AR269" s="1">
        <f t="shared" si="326"/>
        <v>53.428941137096722</v>
      </c>
      <c r="AS269" s="1">
        <f t="shared" si="327"/>
        <v>1.346153846153846</v>
      </c>
      <c r="AT269" s="1">
        <f t="shared" si="328"/>
        <v>27.666666666666671</v>
      </c>
      <c r="AU269" s="1">
        <f t="shared" si="329"/>
        <v>3.6024096385542164</v>
      </c>
    </row>
    <row r="270" spans="1:47" x14ac:dyDescent="0.3">
      <c r="A270" s="4" t="s">
        <v>561</v>
      </c>
      <c r="B270" s="1" t="s">
        <v>706</v>
      </c>
      <c r="C270" s="3" t="s">
        <v>575</v>
      </c>
      <c r="D270" s="4" t="s">
        <v>480</v>
      </c>
      <c r="F270" s="4">
        <v>56.8</v>
      </c>
      <c r="G270" s="4">
        <v>0.7</v>
      </c>
      <c r="H270" s="4">
        <v>17.399999999999999</v>
      </c>
      <c r="I270" s="4">
        <v>5.7</v>
      </c>
      <c r="J270" s="4">
        <v>0.2</v>
      </c>
      <c r="K270" s="4">
        <v>0.7</v>
      </c>
      <c r="L270" s="4">
        <v>0.6</v>
      </c>
      <c r="M270" s="4">
        <v>2.1</v>
      </c>
      <c r="N270" s="4">
        <v>3.9</v>
      </c>
      <c r="O270" s="4">
        <v>0.4</v>
      </c>
      <c r="P270" s="4">
        <v>10</v>
      </c>
      <c r="Q270" s="4">
        <v>106.1</v>
      </c>
      <c r="R270" s="4">
        <f t="shared" si="330"/>
        <v>2.1145328614911061</v>
      </c>
      <c r="S270" s="4">
        <f t="shared" si="331"/>
        <v>1.7176514970743333</v>
      </c>
      <c r="T270" s="4">
        <f t="shared" si="332"/>
        <v>1.2527629684953681</v>
      </c>
      <c r="U270" s="17">
        <f t="shared" si="304"/>
        <v>3.5694157430020669E-2</v>
      </c>
      <c r="V270" s="17">
        <f t="shared" si="305"/>
        <v>1.736783080755451E-2</v>
      </c>
      <c r="W270" s="17">
        <f t="shared" si="306"/>
        <v>0.17065515888583757</v>
      </c>
      <c r="X270" s="17">
        <f t="shared" si="307"/>
        <v>3.3881897386253634E-2</v>
      </c>
      <c r="Y270" s="16">
        <f t="shared" si="308"/>
        <v>4.1401273885350316E-2</v>
      </c>
      <c r="Z270" s="17">
        <f t="shared" si="309"/>
        <v>1.0699001426533523E-2</v>
      </c>
      <c r="AA270" s="16">
        <f t="shared" si="310"/>
        <v>2.817893624515675E-3</v>
      </c>
      <c r="AB270" s="17">
        <f t="shared" si="311"/>
        <v>9.853633339178821E-3</v>
      </c>
      <c r="AC270" s="35">
        <f t="shared" si="312"/>
        <v>9.853633339178821E-3</v>
      </c>
      <c r="AD270" s="35">
        <f t="shared" si="313"/>
        <v>66.716388018223384</v>
      </c>
      <c r="AE270" s="35">
        <f t="shared" si="314"/>
        <v>0.81476681890834846</v>
      </c>
      <c r="AF270" s="35">
        <f t="shared" si="315"/>
        <v>4.3735530725432459E-2</v>
      </c>
      <c r="AG270" s="35">
        <f t="shared" si="316"/>
        <v>66.716388018223384</v>
      </c>
      <c r="AH270" s="35">
        <f t="shared" si="317"/>
        <v>17.098086322798139</v>
      </c>
      <c r="AI270" s="35">
        <f t="shared" si="318"/>
        <v>16.185525658978463</v>
      </c>
      <c r="AJ270" s="35">
        <f t="shared" si="319"/>
        <v>49.543719668090162</v>
      </c>
      <c r="AK270" s="35">
        <f t="shared" si="320"/>
        <v>66.716388018223384</v>
      </c>
      <c r="AM270" s="1">
        <f t="shared" si="321"/>
        <v>79.600079273622811</v>
      </c>
      <c r="AN270" s="1">
        <f t="shared" si="322"/>
        <v>74.717799616870209</v>
      </c>
      <c r="AO270" s="1">
        <f t="shared" si="323"/>
        <v>55.819524213210755</v>
      </c>
      <c r="AP270" s="1">
        <f t="shared" si="324"/>
        <v>69.389411067640339</v>
      </c>
      <c r="AQ270" s="1">
        <f t="shared" si="325"/>
        <v>66.811292249045167</v>
      </c>
      <c r="AR270" s="1">
        <f t="shared" si="326"/>
        <v>55.254322610288654</v>
      </c>
      <c r="AS270" s="1">
        <f t="shared" si="327"/>
        <v>1.857142857142857</v>
      </c>
      <c r="AT270" s="1">
        <f t="shared" si="328"/>
        <v>24.857142857142858</v>
      </c>
      <c r="AU270" s="1">
        <f t="shared" si="329"/>
        <v>3.264367816091954</v>
      </c>
    </row>
    <row r="271" spans="1:47" x14ac:dyDescent="0.3">
      <c r="A271" s="4" t="s">
        <v>561</v>
      </c>
      <c r="B271" s="1" t="s">
        <v>706</v>
      </c>
      <c r="C271" s="3" t="s">
        <v>575</v>
      </c>
      <c r="D271" s="4" t="s">
        <v>481</v>
      </c>
      <c r="F271" s="4">
        <v>59</v>
      </c>
      <c r="G271" s="4">
        <v>0.7</v>
      </c>
      <c r="H271" s="4">
        <v>17.600000000000001</v>
      </c>
      <c r="I271" s="4">
        <v>5.4</v>
      </c>
      <c r="J271" s="4">
        <v>0.1</v>
      </c>
      <c r="K271" s="4">
        <v>0.6</v>
      </c>
      <c r="L271" s="4">
        <v>0.4</v>
      </c>
      <c r="M271" s="4">
        <v>2.8</v>
      </c>
      <c r="N271" s="4">
        <v>3.7</v>
      </c>
      <c r="O271" s="4">
        <v>0.3</v>
      </c>
      <c r="P271" s="4">
        <v>9</v>
      </c>
      <c r="Q271" s="4">
        <v>109.6</v>
      </c>
      <c r="R271" s="4">
        <f t="shared" si="330"/>
        <v>1.838279484862948</v>
      </c>
      <c r="S271" s="4">
        <f t="shared" si="331"/>
        <v>1.8191584434161694</v>
      </c>
      <c r="T271" s="4">
        <f t="shared" si="332"/>
        <v>1.9459101490553132</v>
      </c>
      <c r="U271" s="17">
        <f t="shared" si="304"/>
        <v>3.3815517565282741E-2</v>
      </c>
      <c r="V271" s="17">
        <f t="shared" si="305"/>
        <v>1.4886712120761007E-2</v>
      </c>
      <c r="W271" s="17">
        <f t="shared" si="306"/>
        <v>0.17261671243624954</v>
      </c>
      <c r="X271" s="17">
        <f t="shared" si="307"/>
        <v>4.5175863181671508E-2</v>
      </c>
      <c r="Y271" s="16">
        <f t="shared" si="308"/>
        <v>3.9278131634819531E-2</v>
      </c>
      <c r="Z271" s="17">
        <f t="shared" si="309"/>
        <v>7.1326676176890159E-3</v>
      </c>
      <c r="AA271" s="16">
        <f t="shared" si="310"/>
        <v>2.1134202183867561E-3</v>
      </c>
      <c r="AB271" s="17">
        <f t="shared" si="311"/>
        <v>6.4986415521729891E-3</v>
      </c>
      <c r="AC271" s="35">
        <f t="shared" si="312"/>
        <v>6.4986415521729891E-3</v>
      </c>
      <c r="AD271" s="35">
        <f t="shared" si="313"/>
        <v>65.491952390873593</v>
      </c>
      <c r="AE271" s="35">
        <f t="shared" si="314"/>
        <v>0.81271905912375086</v>
      </c>
      <c r="AF271" s="35">
        <f t="shared" si="315"/>
        <v>5.1674504733844495E-2</v>
      </c>
      <c r="AG271" s="35">
        <f t="shared" si="316"/>
        <v>65.491952390873593</v>
      </c>
      <c r="AH271" s="35">
        <f t="shared" si="317"/>
        <v>19.605657853672685</v>
      </c>
      <c r="AI271" s="35">
        <f t="shared" si="318"/>
        <v>14.902389755453724</v>
      </c>
      <c r="AJ271" s="35">
        <f t="shared" si="319"/>
        <v>47.648365950890522</v>
      </c>
      <c r="AK271" s="35">
        <f t="shared" si="320"/>
        <v>65.491952390873593</v>
      </c>
      <c r="AM271" s="1">
        <f t="shared" si="321"/>
        <v>76.960977168064275</v>
      </c>
      <c r="AN271" s="1">
        <f t="shared" si="322"/>
        <v>72.069810854545068</v>
      </c>
      <c r="AO271" s="1">
        <f t="shared" si="323"/>
        <v>59.819740757935904</v>
      </c>
      <c r="AP271" s="1">
        <f t="shared" si="324"/>
        <v>67.147561961052389</v>
      </c>
      <c r="AQ271" s="1">
        <f t="shared" si="325"/>
        <v>66.106634167319868</v>
      </c>
      <c r="AR271" s="1">
        <f t="shared" si="326"/>
        <v>55.277753188559274</v>
      </c>
      <c r="AS271" s="1">
        <f t="shared" si="327"/>
        <v>1.3214285714285716</v>
      </c>
      <c r="AT271" s="1">
        <f t="shared" si="328"/>
        <v>25.142857142857146</v>
      </c>
      <c r="AU271" s="1">
        <f t="shared" si="329"/>
        <v>3.3522727272727271</v>
      </c>
    </row>
    <row r="272" spans="1:47" x14ac:dyDescent="0.3">
      <c r="A272" s="4" t="s">
        <v>561</v>
      </c>
      <c r="B272" s="1" t="s">
        <v>706</v>
      </c>
      <c r="C272" s="3" t="s">
        <v>575</v>
      </c>
      <c r="D272" s="4" t="s">
        <v>482</v>
      </c>
      <c r="F272" s="4">
        <v>59.9</v>
      </c>
      <c r="G272" s="4">
        <v>0.6</v>
      </c>
      <c r="H272" s="4">
        <v>14.8</v>
      </c>
      <c r="I272" s="4">
        <v>5</v>
      </c>
      <c r="J272" s="4">
        <v>0.4</v>
      </c>
      <c r="K272" s="4">
        <v>0.8</v>
      </c>
      <c r="L272" s="4">
        <v>1.1000000000000001</v>
      </c>
      <c r="M272" s="4">
        <v>3.1</v>
      </c>
      <c r="N272" s="4">
        <v>2.7</v>
      </c>
      <c r="O272" s="4">
        <v>0.3</v>
      </c>
      <c r="P272" s="4">
        <v>9.4</v>
      </c>
      <c r="Q272" s="4">
        <v>106.7</v>
      </c>
      <c r="R272" s="4">
        <f t="shared" si="330"/>
        <v>1.5632250692789689</v>
      </c>
      <c r="S272" s="4">
        <f t="shared" si="331"/>
        <v>1.2163953243244932</v>
      </c>
      <c r="T272" s="4">
        <f t="shared" si="332"/>
        <v>1.0360919316867756</v>
      </c>
      <c r="U272" s="17">
        <f t="shared" si="304"/>
        <v>3.1310664412298829E-2</v>
      </c>
      <c r="V272" s="17">
        <f t="shared" si="305"/>
        <v>1.9848949494348012E-2</v>
      </c>
      <c r="W272" s="17">
        <f t="shared" si="306"/>
        <v>0.14515496273048256</v>
      </c>
      <c r="X272" s="17">
        <f t="shared" si="307"/>
        <v>5.0016134236850598E-2</v>
      </c>
      <c r="Y272" s="16">
        <f t="shared" si="308"/>
        <v>2.8662420382165606E-2</v>
      </c>
      <c r="Z272" s="17">
        <f t="shared" si="309"/>
        <v>1.9614835948644795E-2</v>
      </c>
      <c r="AA272" s="16">
        <f t="shared" si="310"/>
        <v>2.1134202183867561E-3</v>
      </c>
      <c r="AB272" s="17">
        <f t="shared" si="311"/>
        <v>1.8980809883128769E-2</v>
      </c>
      <c r="AC272" s="35">
        <f t="shared" si="312"/>
        <v>1.8980809883128769E-2</v>
      </c>
      <c r="AD272" s="35">
        <f t="shared" si="313"/>
        <v>59.780229768491907</v>
      </c>
      <c r="AE272" s="35">
        <f t="shared" si="314"/>
        <v>1.029610022716245</v>
      </c>
      <c r="AF272" s="35">
        <f t="shared" si="315"/>
        <v>6.8996944119979364E-2</v>
      </c>
      <c r="AG272" s="35">
        <f t="shared" si="316"/>
        <v>59.780229768491907</v>
      </c>
      <c r="AH272" s="35">
        <f t="shared" si="317"/>
        <v>28.415516047320001</v>
      </c>
      <c r="AI272" s="35">
        <f t="shared" si="318"/>
        <v>11.804254184188094</v>
      </c>
      <c r="AJ272" s="35">
        <f t="shared" si="319"/>
        <v>41.69436906843405</v>
      </c>
      <c r="AK272" s="35">
        <f t="shared" si="320"/>
        <v>59.780229768491907</v>
      </c>
      <c r="AM272" s="1">
        <f t="shared" si="321"/>
        <v>67.781307607894163</v>
      </c>
      <c r="AN272" s="1">
        <f t="shared" si="322"/>
        <v>62.802773659210999</v>
      </c>
      <c r="AO272" s="1">
        <f t="shared" si="323"/>
        <v>56.427567542799416</v>
      </c>
      <c r="AP272" s="1">
        <f t="shared" si="324"/>
        <v>64.849520504935953</v>
      </c>
      <c r="AQ272" s="1">
        <f t="shared" si="325"/>
        <v>60.027642742381119</v>
      </c>
      <c r="AR272" s="1">
        <f t="shared" si="326"/>
        <v>49.37681284536486</v>
      </c>
      <c r="AS272" s="1">
        <f t="shared" si="327"/>
        <v>0.87096774193548387</v>
      </c>
      <c r="AT272" s="1">
        <f t="shared" si="328"/>
        <v>24.666666666666668</v>
      </c>
      <c r="AU272" s="1">
        <f t="shared" si="329"/>
        <v>4.0472972972972974</v>
      </c>
    </row>
    <row r="273" spans="1:47" x14ac:dyDescent="0.3">
      <c r="A273" s="4" t="s">
        <v>561</v>
      </c>
      <c r="B273" s="1" t="s">
        <v>706</v>
      </c>
      <c r="C273" s="3" t="s">
        <v>575</v>
      </c>
      <c r="D273" s="4" t="s">
        <v>483</v>
      </c>
      <c r="F273" s="4">
        <v>58.9</v>
      </c>
      <c r="G273" s="4">
        <v>0.6</v>
      </c>
      <c r="H273" s="4">
        <v>16.5</v>
      </c>
      <c r="I273" s="4">
        <v>6.3</v>
      </c>
      <c r="J273" s="4">
        <v>0.2</v>
      </c>
      <c r="K273" s="4">
        <v>0.7</v>
      </c>
      <c r="L273" s="4">
        <v>0.4</v>
      </c>
      <c r="M273" s="4">
        <v>2.5</v>
      </c>
      <c r="N273" s="4">
        <v>3.5</v>
      </c>
      <c r="O273" s="4">
        <v>0.2</v>
      </c>
      <c r="P273" s="4">
        <v>8.6</v>
      </c>
      <c r="Q273" s="4">
        <v>108.2</v>
      </c>
      <c r="R273" s="4">
        <f t="shared" si="330"/>
        <v>1.8870696490323797</v>
      </c>
      <c r="S273" s="4">
        <f t="shared" si="331"/>
        <v>1.6094379124341003</v>
      </c>
      <c r="T273" s="4">
        <f t="shared" si="332"/>
        <v>1.8325814637483102</v>
      </c>
      <c r="U273" s="17">
        <f t="shared" si="304"/>
        <v>3.9451437159496526E-2</v>
      </c>
      <c r="V273" s="17">
        <f t="shared" si="305"/>
        <v>1.736783080755451E-2</v>
      </c>
      <c r="W273" s="17">
        <f t="shared" si="306"/>
        <v>0.16182816790898394</v>
      </c>
      <c r="X273" s="17">
        <f t="shared" si="307"/>
        <v>4.0335592126492417E-2</v>
      </c>
      <c r="Y273" s="16">
        <f t="shared" si="308"/>
        <v>3.7154989384288746E-2</v>
      </c>
      <c r="Z273" s="17">
        <f t="shared" si="309"/>
        <v>7.1326676176890159E-3</v>
      </c>
      <c r="AA273" s="16">
        <f t="shared" si="310"/>
        <v>1.4089468122578375E-3</v>
      </c>
      <c r="AB273" s="17">
        <f t="shared" si="311"/>
        <v>6.7099835740116647E-3</v>
      </c>
      <c r="AC273" s="35">
        <f t="shared" si="312"/>
        <v>6.7099835740116647E-3</v>
      </c>
      <c r="AD273" s="35">
        <f t="shared" si="313"/>
        <v>65.776125389824841</v>
      </c>
      <c r="AE273" s="35">
        <f t="shared" si="314"/>
        <v>0.87402903291268741</v>
      </c>
      <c r="AF273" s="35">
        <f t="shared" si="315"/>
        <v>4.7045575700504084E-2</v>
      </c>
      <c r="AG273" s="35">
        <f t="shared" si="316"/>
        <v>65.776125389824841</v>
      </c>
      <c r="AH273" s="35">
        <f t="shared" si="317"/>
        <v>19.121984301603543</v>
      </c>
      <c r="AI273" s="35">
        <f t="shared" si="318"/>
        <v>15.10189030857163</v>
      </c>
      <c r="AJ273" s="35">
        <f t="shared" si="319"/>
        <v>47.989953003484047</v>
      </c>
      <c r="AK273" s="35">
        <f t="shared" si="320"/>
        <v>65.776125389824841</v>
      </c>
      <c r="AM273" s="1">
        <f t="shared" si="321"/>
        <v>77.476548805262553</v>
      </c>
      <c r="AN273" s="1">
        <f t="shared" si="322"/>
        <v>72.603123105117277</v>
      </c>
      <c r="AO273" s="1">
        <f t="shared" si="323"/>
        <v>55.661229354616935</v>
      </c>
      <c r="AP273" s="1">
        <f t="shared" si="324"/>
        <v>67.62034663031659</v>
      </c>
      <c r="AQ273" s="1">
        <f t="shared" si="325"/>
        <v>66.462253153361644</v>
      </c>
      <c r="AR273" s="1">
        <f t="shared" si="326"/>
        <v>53.435442002443921</v>
      </c>
      <c r="AS273" s="1">
        <f t="shared" si="327"/>
        <v>1.4</v>
      </c>
      <c r="AT273" s="1">
        <f t="shared" si="328"/>
        <v>27.5</v>
      </c>
      <c r="AU273" s="1">
        <f t="shared" si="329"/>
        <v>3.5696969696969698</v>
      </c>
    </row>
    <row r="274" spans="1:47" x14ac:dyDescent="0.3">
      <c r="A274" s="4" t="s">
        <v>561</v>
      </c>
      <c r="B274" s="1" t="s">
        <v>706</v>
      </c>
      <c r="C274" s="3" t="s">
        <v>575</v>
      </c>
      <c r="D274" s="4" t="s">
        <v>484</v>
      </c>
      <c r="F274" s="4">
        <v>58.7</v>
      </c>
      <c r="G274" s="4">
        <v>0.7</v>
      </c>
      <c r="H274" s="4">
        <v>16.600000000000001</v>
      </c>
      <c r="I274" s="4">
        <v>5.8</v>
      </c>
      <c r="J274" s="4">
        <v>0.1</v>
      </c>
      <c r="K274" s="4">
        <v>0.6</v>
      </c>
      <c r="L274" s="4">
        <v>0.5</v>
      </c>
      <c r="M274" s="4">
        <v>2.8</v>
      </c>
      <c r="N274" s="4">
        <v>3.4</v>
      </c>
      <c r="O274" s="4">
        <v>0.4</v>
      </c>
      <c r="P274" s="4">
        <v>9.3000000000000007</v>
      </c>
      <c r="Q274" s="4">
        <v>108.7</v>
      </c>
      <c r="R274" s="4">
        <f t="shared" si="330"/>
        <v>1.7797832781813394</v>
      </c>
      <c r="S274" s="4">
        <f t="shared" si="331"/>
        <v>1.7346010553881064</v>
      </c>
      <c r="T274" s="4">
        <f t="shared" si="332"/>
        <v>1.7227665977411035</v>
      </c>
      <c r="U274" s="17">
        <f t="shared" si="304"/>
        <v>3.6320370718266638E-2</v>
      </c>
      <c r="V274" s="17">
        <f t="shared" si="305"/>
        <v>1.4886712120761007E-2</v>
      </c>
      <c r="W274" s="17">
        <f t="shared" si="306"/>
        <v>0.16280894468418991</v>
      </c>
      <c r="X274" s="17">
        <f t="shared" si="307"/>
        <v>4.5175863181671508E-2</v>
      </c>
      <c r="Y274" s="16">
        <f t="shared" si="308"/>
        <v>3.6093418259023353E-2</v>
      </c>
      <c r="Z274" s="17">
        <f t="shared" si="309"/>
        <v>8.9158345221112701E-3</v>
      </c>
      <c r="AA274" s="16">
        <f t="shared" si="310"/>
        <v>2.817893624515675E-3</v>
      </c>
      <c r="AB274" s="17">
        <f t="shared" si="311"/>
        <v>8.0704664347565677E-3</v>
      </c>
      <c r="AC274" s="35">
        <f t="shared" si="312"/>
        <v>8.0704664347565677E-3</v>
      </c>
      <c r="AD274" s="35">
        <f t="shared" si="313"/>
        <v>64.568625373966711</v>
      </c>
      <c r="AE274" s="35">
        <f t="shared" si="314"/>
        <v>0.86845473432740783</v>
      </c>
      <c r="AF274" s="35">
        <f t="shared" si="315"/>
        <v>5.3246329616428077E-2</v>
      </c>
      <c r="AG274" s="35">
        <f t="shared" si="316"/>
        <v>64.568625373966711</v>
      </c>
      <c r="AH274" s="35">
        <f t="shared" si="317"/>
        <v>21.117035775957312</v>
      </c>
      <c r="AI274" s="35">
        <f t="shared" si="318"/>
        <v>14.31433885007597</v>
      </c>
      <c r="AJ274" s="35">
        <f t="shared" si="319"/>
        <v>46.598651537059325</v>
      </c>
      <c r="AK274" s="35">
        <f t="shared" si="320"/>
        <v>64.568625373966711</v>
      </c>
      <c r="AM274" s="1">
        <f t="shared" si="321"/>
        <v>75.355228059676307</v>
      </c>
      <c r="AN274" s="1">
        <f t="shared" si="322"/>
        <v>70.412435841892389</v>
      </c>
      <c r="AO274" s="1">
        <f t="shared" si="323"/>
        <v>57.496516469096612</v>
      </c>
      <c r="AP274" s="1">
        <f t="shared" si="324"/>
        <v>66.703592233125818</v>
      </c>
      <c r="AQ274" s="1">
        <f t="shared" si="325"/>
        <v>65.642170530876356</v>
      </c>
      <c r="AR274" s="1">
        <f t="shared" si="326"/>
        <v>53.669307752663364</v>
      </c>
      <c r="AS274" s="1">
        <f t="shared" si="327"/>
        <v>1.2142857142857144</v>
      </c>
      <c r="AT274" s="1">
        <f t="shared" si="328"/>
        <v>23.714285714285719</v>
      </c>
      <c r="AU274" s="1">
        <f t="shared" si="329"/>
        <v>3.536144578313253</v>
      </c>
    </row>
    <row r="275" spans="1:47" x14ac:dyDescent="0.3">
      <c r="A275" s="4" t="s">
        <v>561</v>
      </c>
      <c r="B275" s="1" t="s">
        <v>706</v>
      </c>
      <c r="C275" s="3" t="s">
        <v>575</v>
      </c>
      <c r="D275" s="4" t="s">
        <v>485</v>
      </c>
      <c r="F275" s="4">
        <v>61.5</v>
      </c>
      <c r="G275" s="4">
        <v>0.6</v>
      </c>
      <c r="H275" s="4">
        <v>15.1</v>
      </c>
      <c r="I275" s="4">
        <v>5.3</v>
      </c>
      <c r="J275" s="4">
        <v>0.1</v>
      </c>
      <c r="K275" s="4">
        <v>0.6</v>
      </c>
      <c r="L275" s="4">
        <v>0.3</v>
      </c>
      <c r="M275" s="4">
        <v>2.7</v>
      </c>
      <c r="N275" s="4">
        <v>3</v>
      </c>
      <c r="O275" s="4">
        <v>0.2</v>
      </c>
      <c r="P275" s="4">
        <v>8.6999999999999993</v>
      </c>
      <c r="Q275" s="4">
        <v>107.1</v>
      </c>
      <c r="R275" s="4">
        <f t="shared" si="330"/>
        <v>1.7214429708105952</v>
      </c>
      <c r="S275" s="4">
        <f t="shared" si="331"/>
        <v>1.6094379124341003</v>
      </c>
      <c r="T275" s="4">
        <f t="shared" si="332"/>
        <v>2.1972245773362196</v>
      </c>
      <c r="U275" s="17">
        <f t="shared" si="304"/>
        <v>3.3189304277036757E-2</v>
      </c>
      <c r="V275" s="17">
        <f t="shared" si="305"/>
        <v>1.4886712120761007E-2</v>
      </c>
      <c r="W275" s="17">
        <f t="shared" si="306"/>
        <v>0.14809729305610045</v>
      </c>
      <c r="X275" s="17">
        <f t="shared" si="307"/>
        <v>4.3562439496611816E-2</v>
      </c>
      <c r="Y275" s="16">
        <f t="shared" si="308"/>
        <v>3.1847133757961783E-2</v>
      </c>
      <c r="Z275" s="17">
        <f t="shared" si="309"/>
        <v>5.3495007132667617E-3</v>
      </c>
      <c r="AA275" s="16">
        <f t="shared" si="310"/>
        <v>1.4089468122578375E-3</v>
      </c>
      <c r="AB275" s="17">
        <f t="shared" si="311"/>
        <v>4.9268166695894105E-3</v>
      </c>
      <c r="AC275" s="35">
        <f t="shared" si="312"/>
        <v>4.9268166695894105E-3</v>
      </c>
      <c r="AD275" s="35">
        <f t="shared" si="313"/>
        <v>64.831635651952425</v>
      </c>
      <c r="AE275" s="35">
        <f t="shared" si="314"/>
        <v>0.86993548434969936</v>
      </c>
      <c r="AF275" s="35">
        <f t="shared" si="315"/>
        <v>4.8489256166201228E-2</v>
      </c>
      <c r="AG275" s="35">
        <f t="shared" si="316"/>
        <v>64.831635651952425</v>
      </c>
      <c r="AH275" s="35">
        <f t="shared" si="317"/>
        <v>21.226841652065239</v>
      </c>
      <c r="AI275" s="35">
        <f t="shared" si="318"/>
        <v>13.941522695982341</v>
      </c>
      <c r="AJ275" s="35">
        <f t="shared" si="319"/>
        <v>46.357340521958548</v>
      </c>
      <c r="AK275" s="35">
        <f t="shared" si="320"/>
        <v>64.831635651952425</v>
      </c>
      <c r="AM275" s="1">
        <f t="shared" si="321"/>
        <v>75.334397822218662</v>
      </c>
      <c r="AN275" s="1">
        <f t="shared" si="322"/>
        <v>70.566087035377763</v>
      </c>
      <c r="AO275" s="1">
        <f t="shared" si="323"/>
        <v>52.728439653189383</v>
      </c>
      <c r="AP275" s="1">
        <f t="shared" si="324"/>
        <v>66.260735296715907</v>
      </c>
      <c r="AQ275" s="1">
        <f t="shared" si="325"/>
        <v>65.562473121520028</v>
      </c>
      <c r="AR275" s="1">
        <f t="shared" si="326"/>
        <v>53.559529155471921</v>
      </c>
      <c r="AS275" s="1">
        <f t="shared" si="327"/>
        <v>1.1111111111111109</v>
      </c>
      <c r="AT275" s="1">
        <f t="shared" si="328"/>
        <v>25.166666666666668</v>
      </c>
      <c r="AU275" s="1">
        <f t="shared" si="329"/>
        <v>4.072847682119205</v>
      </c>
    </row>
    <row r="276" spans="1:47" x14ac:dyDescent="0.3">
      <c r="A276" s="4" t="s">
        <v>561</v>
      </c>
      <c r="B276" s="1" t="s">
        <v>706</v>
      </c>
      <c r="C276" s="3" t="s">
        <v>575</v>
      </c>
      <c r="D276" s="4" t="s">
        <v>486</v>
      </c>
      <c r="F276" s="4">
        <v>58</v>
      </c>
      <c r="G276" s="4">
        <v>0.6</v>
      </c>
      <c r="H276" s="4">
        <v>17.899999999999999</v>
      </c>
      <c r="I276" s="4">
        <v>6</v>
      </c>
      <c r="J276" s="4">
        <v>0.2</v>
      </c>
      <c r="K276" s="4">
        <v>0.8</v>
      </c>
      <c r="L276" s="4">
        <v>0.6</v>
      </c>
      <c r="M276" s="4">
        <v>2.2999999999999998</v>
      </c>
      <c r="N276" s="4">
        <v>4.2</v>
      </c>
      <c r="O276" s="4">
        <v>0.2</v>
      </c>
      <c r="P276" s="4">
        <v>8.6</v>
      </c>
      <c r="Q276" s="4">
        <v>110.3</v>
      </c>
      <c r="R276" s="4">
        <f t="shared" si="330"/>
        <v>2.0518915899116053</v>
      </c>
      <c r="S276" s="4">
        <f t="shared" si="331"/>
        <v>1.6582280766035324</v>
      </c>
      <c r="T276" s="4">
        <f t="shared" si="332"/>
        <v>1.3437347467010947</v>
      </c>
      <c r="U276" s="17">
        <f t="shared" si="304"/>
        <v>3.7572797294758598E-2</v>
      </c>
      <c r="V276" s="17">
        <f t="shared" si="305"/>
        <v>1.9848949494348012E-2</v>
      </c>
      <c r="W276" s="17">
        <f t="shared" si="306"/>
        <v>0.1755590427618674</v>
      </c>
      <c r="X276" s="17">
        <f t="shared" si="307"/>
        <v>3.7108744756373026E-2</v>
      </c>
      <c r="Y276" s="16">
        <f t="shared" si="308"/>
        <v>4.4585987261146501E-2</v>
      </c>
      <c r="Z276" s="17">
        <f t="shared" si="309"/>
        <v>1.0699001426533523E-2</v>
      </c>
      <c r="AA276" s="16">
        <f t="shared" si="310"/>
        <v>1.4089468122578375E-3</v>
      </c>
      <c r="AB276" s="17">
        <f t="shared" si="311"/>
        <v>1.0276317382856172E-2</v>
      </c>
      <c r="AC276" s="35">
        <f t="shared" si="312"/>
        <v>1.0276317382856172E-2</v>
      </c>
      <c r="AD276" s="35">
        <f t="shared" si="313"/>
        <v>65.622166591786595</v>
      </c>
      <c r="AE276" s="35">
        <f t="shared" si="314"/>
        <v>0.85336236673591948</v>
      </c>
      <c r="AF276" s="35">
        <f t="shared" si="315"/>
        <v>4.7385062139229196E-2</v>
      </c>
      <c r="AG276" s="35">
        <f t="shared" si="316"/>
        <v>65.622166591786595</v>
      </c>
      <c r="AH276" s="35">
        <f t="shared" si="317"/>
        <v>17.712049420777912</v>
      </c>
      <c r="AI276" s="35">
        <f t="shared" si="318"/>
        <v>16.665783987435486</v>
      </c>
      <c r="AJ276" s="35">
        <f t="shared" si="319"/>
        <v>49.476867283328787</v>
      </c>
      <c r="AK276" s="35">
        <f t="shared" si="320"/>
        <v>65.622166591786595</v>
      </c>
      <c r="AM276" s="1">
        <f t="shared" si="321"/>
        <v>78.745765823119498</v>
      </c>
      <c r="AN276" s="1">
        <f t="shared" si="322"/>
        <v>73.432629382821261</v>
      </c>
      <c r="AO276" s="1">
        <f t="shared" si="323"/>
        <v>60.547270985672284</v>
      </c>
      <c r="AP276" s="1">
        <f t="shared" si="324"/>
        <v>68.243524477890176</v>
      </c>
      <c r="AQ276" s="1">
        <f t="shared" si="325"/>
        <v>65.588747164632949</v>
      </c>
      <c r="AR276" s="1">
        <f t="shared" si="326"/>
        <v>54.026173025643743</v>
      </c>
      <c r="AS276" s="1">
        <f t="shared" si="327"/>
        <v>1.8260869565217392</v>
      </c>
      <c r="AT276" s="1">
        <f t="shared" si="328"/>
        <v>29.833333333333332</v>
      </c>
      <c r="AU276" s="1">
        <f t="shared" si="329"/>
        <v>3.2402234636871512</v>
      </c>
    </row>
    <row r="277" spans="1:47" x14ac:dyDescent="0.3">
      <c r="A277" s="4" t="s">
        <v>561</v>
      </c>
      <c r="B277" s="1" t="s">
        <v>706</v>
      </c>
      <c r="C277" s="3" t="s">
        <v>575</v>
      </c>
      <c r="D277" s="4" t="s">
        <v>487</v>
      </c>
      <c r="F277" s="4">
        <v>54.4</v>
      </c>
      <c r="G277" s="4">
        <v>0.7</v>
      </c>
      <c r="H277" s="4">
        <v>19.5</v>
      </c>
      <c r="I277" s="4">
        <v>7.1</v>
      </c>
      <c r="J277" s="4">
        <v>0.1</v>
      </c>
      <c r="K277" s="4">
        <v>0.8</v>
      </c>
      <c r="L277" s="4">
        <v>0.4</v>
      </c>
      <c r="M277" s="4">
        <v>1.8</v>
      </c>
      <c r="N277" s="4">
        <v>4.2</v>
      </c>
      <c r="O277" s="4">
        <v>0.3</v>
      </c>
      <c r="P277" s="4">
        <v>10.6</v>
      </c>
      <c r="Q277" s="4">
        <v>105.6</v>
      </c>
      <c r="R277" s="4">
        <f t="shared" si="330"/>
        <v>2.3826278006675823</v>
      </c>
      <c r="S277" s="4">
        <f t="shared" si="331"/>
        <v>1.6582280766035324</v>
      </c>
      <c r="T277" s="4">
        <f t="shared" si="332"/>
        <v>1.5040773967762742</v>
      </c>
      <c r="U277" s="17">
        <f t="shared" si="304"/>
        <v>4.4461143465464335E-2</v>
      </c>
      <c r="V277" s="17">
        <f t="shared" si="305"/>
        <v>1.9848949494348012E-2</v>
      </c>
      <c r="W277" s="17">
        <f t="shared" si="306"/>
        <v>0.19125147116516283</v>
      </c>
      <c r="X277" s="17">
        <f t="shared" si="307"/>
        <v>2.9041626331074544E-2</v>
      </c>
      <c r="Y277" s="16">
        <f t="shared" si="308"/>
        <v>4.4585987261146501E-2</v>
      </c>
      <c r="Z277" s="17">
        <f t="shared" si="309"/>
        <v>7.1326676176890159E-3</v>
      </c>
      <c r="AA277" s="16">
        <f t="shared" si="310"/>
        <v>2.1134202183867561E-3</v>
      </c>
      <c r="AB277" s="17">
        <f t="shared" si="311"/>
        <v>6.4986415521729891E-3</v>
      </c>
      <c r="AC277" s="35">
        <f t="shared" si="312"/>
        <v>6.4986415521729891E-3</v>
      </c>
      <c r="AD277" s="35">
        <f t="shared" si="313"/>
        <v>70.474269854779791</v>
      </c>
      <c r="AE277" s="35">
        <f t="shared" si="314"/>
        <v>0.75853206924845629</v>
      </c>
      <c r="AF277" s="35">
        <f t="shared" si="315"/>
        <v>3.5540267883247531E-2</v>
      </c>
      <c r="AG277" s="35">
        <f t="shared" si="316"/>
        <v>70.474269854779791</v>
      </c>
      <c r="AH277" s="35">
        <f t="shared" si="317"/>
        <v>13.096236145300752</v>
      </c>
      <c r="AI277" s="35">
        <f t="shared" si="318"/>
        <v>16.429493999919462</v>
      </c>
      <c r="AJ277" s="35">
        <f t="shared" si="319"/>
        <v>51.666628927309354</v>
      </c>
      <c r="AK277" s="35">
        <f t="shared" si="320"/>
        <v>70.474269854779791</v>
      </c>
      <c r="AM277" s="1">
        <f t="shared" si="321"/>
        <v>84.329117086728971</v>
      </c>
      <c r="AN277" s="1">
        <f t="shared" si="322"/>
        <v>80.494431413590647</v>
      </c>
      <c r="AO277" s="1">
        <f t="shared" si="323"/>
        <v>55.397821052546995</v>
      </c>
      <c r="AP277" s="1">
        <f t="shared" si="324"/>
        <v>72.203311688553939</v>
      </c>
      <c r="AQ277" s="1">
        <f t="shared" si="325"/>
        <v>70.217803894004874</v>
      </c>
      <c r="AR277" s="1">
        <f t="shared" si="326"/>
        <v>56.973014862864311</v>
      </c>
      <c r="AS277" s="1">
        <f t="shared" si="327"/>
        <v>2.3333333333333335</v>
      </c>
      <c r="AT277" s="1">
        <f t="shared" si="328"/>
        <v>27.857142857142858</v>
      </c>
      <c r="AU277" s="1">
        <f t="shared" si="329"/>
        <v>2.7897435897435896</v>
      </c>
    </row>
    <row r="278" spans="1:47" x14ac:dyDescent="0.3">
      <c r="A278" s="4" t="s">
        <v>561</v>
      </c>
      <c r="B278" s="1" t="s">
        <v>706</v>
      </c>
      <c r="C278" s="3" t="s">
        <v>575</v>
      </c>
      <c r="D278" s="4" t="s">
        <v>488</v>
      </c>
      <c r="F278" s="4">
        <v>59.8</v>
      </c>
      <c r="G278" s="4">
        <v>0.6</v>
      </c>
      <c r="H278" s="4">
        <v>16.5</v>
      </c>
      <c r="I278" s="4">
        <v>5.9</v>
      </c>
      <c r="J278" s="4">
        <v>0.3</v>
      </c>
      <c r="K278" s="4">
        <v>0.8</v>
      </c>
      <c r="L278" s="4">
        <v>0.6</v>
      </c>
      <c r="M278" s="4">
        <v>2.4</v>
      </c>
      <c r="N278" s="4">
        <v>3.6</v>
      </c>
      <c r="O278" s="4">
        <v>0.2</v>
      </c>
      <c r="P278" s="4">
        <v>7.3</v>
      </c>
      <c r="Q278" s="4">
        <v>107.7</v>
      </c>
      <c r="R278" s="4">
        <f t="shared" si="330"/>
        <v>1.927891643552635</v>
      </c>
      <c r="S278" s="4">
        <f t="shared" si="331"/>
        <v>1.5040773967762742</v>
      </c>
      <c r="T278" s="4">
        <f t="shared" si="332"/>
        <v>1.3862943611198906</v>
      </c>
      <c r="U278" s="17">
        <f t="shared" si="304"/>
        <v>3.6946584006512621E-2</v>
      </c>
      <c r="V278" s="17">
        <f t="shared" si="305"/>
        <v>1.9848949494348012E-2</v>
      </c>
      <c r="W278" s="17">
        <f t="shared" si="306"/>
        <v>0.16182816790898394</v>
      </c>
      <c r="X278" s="17">
        <f t="shared" si="307"/>
        <v>3.8722168441432718E-2</v>
      </c>
      <c r="Y278" s="16">
        <f t="shared" si="308"/>
        <v>3.8216560509554139E-2</v>
      </c>
      <c r="Z278" s="17">
        <f t="shared" si="309"/>
        <v>1.0699001426533523E-2</v>
      </c>
      <c r="AA278" s="16">
        <f t="shared" si="310"/>
        <v>1.4089468122578375E-3</v>
      </c>
      <c r="AB278" s="17">
        <f t="shared" si="311"/>
        <v>1.0276317382856172E-2</v>
      </c>
      <c r="AC278" s="35">
        <f t="shared" si="312"/>
        <v>1.0276317382856172E-2</v>
      </c>
      <c r="AD278" s="35">
        <f t="shared" si="313"/>
        <v>64.979954744398327</v>
      </c>
      <c r="AE278" s="35">
        <f t="shared" si="314"/>
        <v>0.89251003545695307</v>
      </c>
      <c r="AF278" s="35">
        <f t="shared" si="315"/>
        <v>4.8998485824288888E-2</v>
      </c>
      <c r="AG278" s="35">
        <f t="shared" si="316"/>
        <v>64.979954744398327</v>
      </c>
      <c r="AH278" s="35">
        <f t="shared" si="317"/>
        <v>19.674692190775144</v>
      </c>
      <c r="AI278" s="35">
        <f t="shared" si="318"/>
        <v>15.345353064826526</v>
      </c>
      <c r="AJ278" s="35">
        <f t="shared" si="319"/>
        <v>47.835330437025689</v>
      </c>
      <c r="AK278" s="35">
        <f t="shared" si="320"/>
        <v>64.979954744398327</v>
      </c>
      <c r="AM278" s="1">
        <f t="shared" si="321"/>
        <v>76.758875143804488</v>
      </c>
      <c r="AN278" s="1">
        <f t="shared" si="322"/>
        <v>71.613197751546124</v>
      </c>
      <c r="AO278" s="1">
        <f t="shared" si="323"/>
        <v>56.373685975861079</v>
      </c>
      <c r="AP278" s="1">
        <f t="shared" si="324"/>
        <v>67.776634884144357</v>
      </c>
      <c r="AQ278" s="1">
        <f t="shared" si="325"/>
        <v>64.993318662840764</v>
      </c>
      <c r="AR278" s="1">
        <f t="shared" si="326"/>
        <v>52.912905608875391</v>
      </c>
      <c r="AS278" s="1">
        <f t="shared" si="327"/>
        <v>1.5</v>
      </c>
      <c r="AT278" s="1">
        <f t="shared" si="328"/>
        <v>27.5</v>
      </c>
      <c r="AU278" s="1">
        <f t="shared" si="329"/>
        <v>3.624242424242424</v>
      </c>
    </row>
    <row r="279" spans="1:47" x14ac:dyDescent="0.3">
      <c r="A279" s="4" t="s">
        <v>561</v>
      </c>
      <c r="B279" s="1" t="s">
        <v>706</v>
      </c>
      <c r="C279" s="3" t="s">
        <v>575</v>
      </c>
      <c r="D279" s="4" t="s">
        <v>489</v>
      </c>
      <c r="F279" s="4">
        <v>58.9</v>
      </c>
      <c r="G279" s="4">
        <v>0.6</v>
      </c>
      <c r="H279" s="4">
        <v>17</v>
      </c>
      <c r="I279" s="4">
        <v>6</v>
      </c>
      <c r="J279" s="4">
        <v>0.2</v>
      </c>
      <c r="K279" s="4">
        <v>0.9</v>
      </c>
      <c r="L279" s="4">
        <v>0.7</v>
      </c>
      <c r="M279" s="4">
        <v>2.2999999999999998</v>
      </c>
      <c r="N279" s="4">
        <v>3.7</v>
      </c>
      <c r="O279" s="4">
        <v>0.2</v>
      </c>
      <c r="P279" s="4">
        <v>7.8</v>
      </c>
      <c r="Q279" s="4">
        <v>108.6</v>
      </c>
      <c r="R279" s="4">
        <f t="shared" si="330"/>
        <v>2.0003042211211124</v>
      </c>
      <c r="S279" s="4">
        <f t="shared" si="331"/>
        <v>1.4136933353080052</v>
      </c>
      <c r="T279" s="4">
        <f t="shared" si="332"/>
        <v>1.1895840668738364</v>
      </c>
      <c r="U279" s="17">
        <f t="shared" si="304"/>
        <v>3.7572797294758598E-2</v>
      </c>
      <c r="V279" s="17">
        <f t="shared" si="305"/>
        <v>2.2330068181141513E-2</v>
      </c>
      <c r="W279" s="17">
        <f t="shared" si="306"/>
        <v>0.16673205178501374</v>
      </c>
      <c r="X279" s="17">
        <f t="shared" si="307"/>
        <v>3.7108744756373026E-2</v>
      </c>
      <c r="Y279" s="16">
        <f t="shared" si="308"/>
        <v>3.9278131634819531E-2</v>
      </c>
      <c r="Z279" s="17">
        <f t="shared" si="309"/>
        <v>1.2482168330955777E-2</v>
      </c>
      <c r="AA279" s="16">
        <f t="shared" si="310"/>
        <v>1.4089468122578375E-3</v>
      </c>
      <c r="AB279" s="17">
        <f t="shared" si="311"/>
        <v>1.2059484287278426E-2</v>
      </c>
      <c r="AC279" s="35">
        <f t="shared" si="312"/>
        <v>1.2059484287278426E-2</v>
      </c>
      <c r="AD279" s="35">
        <f t="shared" si="313"/>
        <v>65.339403194567879</v>
      </c>
      <c r="AE279" s="35">
        <f t="shared" si="314"/>
        <v>0.89228140963488345</v>
      </c>
      <c r="AF279" s="35">
        <f t="shared" si="315"/>
        <v>4.9168229043651451E-2</v>
      </c>
      <c r="AG279" s="35">
        <f t="shared" si="316"/>
        <v>65.339403194567879</v>
      </c>
      <c r="AH279" s="35">
        <f t="shared" si="317"/>
        <v>19.268177338742273</v>
      </c>
      <c r="AI279" s="35">
        <f t="shared" si="318"/>
        <v>15.392419466689846</v>
      </c>
      <c r="AJ279" s="35">
        <f t="shared" si="319"/>
        <v>48.062121063973784</v>
      </c>
      <c r="AK279" s="35">
        <f t="shared" si="320"/>
        <v>65.339403194567879</v>
      </c>
      <c r="AM279" s="1">
        <f t="shared" si="321"/>
        <v>77.226417281656751</v>
      </c>
      <c r="AN279" s="1">
        <f t="shared" si="322"/>
        <v>72.161912156505053</v>
      </c>
      <c r="AO279" s="1">
        <f t="shared" si="323"/>
        <v>56.831404467902061</v>
      </c>
      <c r="AP279" s="1">
        <f t="shared" si="324"/>
        <v>68.580448686484289</v>
      </c>
      <c r="AQ279" s="1">
        <f t="shared" si="325"/>
        <v>64.841951389785962</v>
      </c>
      <c r="AR279" s="1">
        <f t="shared" si="326"/>
        <v>52.917156130453925</v>
      </c>
      <c r="AS279" s="1">
        <f t="shared" si="327"/>
        <v>1.6086956521739133</v>
      </c>
      <c r="AT279" s="1">
        <f t="shared" si="328"/>
        <v>28.333333333333336</v>
      </c>
      <c r="AU279" s="1">
        <f t="shared" si="329"/>
        <v>3.4647058823529413</v>
      </c>
    </row>
    <row r="280" spans="1:47" x14ac:dyDescent="0.3">
      <c r="A280" s="4" t="s">
        <v>561</v>
      </c>
      <c r="B280" s="1" t="s">
        <v>706</v>
      </c>
      <c r="C280" s="3" t="s">
        <v>575</v>
      </c>
      <c r="D280" s="4" t="s">
        <v>490</v>
      </c>
      <c r="F280" s="4">
        <v>60.3</v>
      </c>
      <c r="G280" s="4">
        <v>0.6</v>
      </c>
      <c r="H280" s="4">
        <v>15.3</v>
      </c>
      <c r="I280" s="4">
        <v>5.2</v>
      </c>
      <c r="J280" s="4">
        <v>0.4</v>
      </c>
      <c r="K280" s="4">
        <v>0.8</v>
      </c>
      <c r="L280" s="4">
        <v>0.8</v>
      </c>
      <c r="M280" s="4">
        <v>2.2999999999999998</v>
      </c>
      <c r="N280" s="4">
        <v>3.3</v>
      </c>
      <c r="O280" s="4">
        <v>0.2</v>
      </c>
      <c r="P280" s="4">
        <v>8.1</v>
      </c>
      <c r="Q280" s="4">
        <v>105.3</v>
      </c>
      <c r="R280" s="4">
        <f t="shared" si="330"/>
        <v>1.8949437054632858</v>
      </c>
      <c r="S280" s="4">
        <f t="shared" si="331"/>
        <v>1.417066019786644</v>
      </c>
      <c r="T280" s="4">
        <f t="shared" si="332"/>
        <v>1.0560526742493137</v>
      </c>
      <c r="U280" s="17">
        <f t="shared" si="304"/>
        <v>3.2563090988790781E-2</v>
      </c>
      <c r="V280" s="17">
        <f t="shared" si="305"/>
        <v>1.9848949494348012E-2</v>
      </c>
      <c r="W280" s="17">
        <f t="shared" si="306"/>
        <v>0.15005884660651236</v>
      </c>
      <c r="X280" s="17">
        <f t="shared" si="307"/>
        <v>3.7108744756373026E-2</v>
      </c>
      <c r="Y280" s="16">
        <f t="shared" si="308"/>
        <v>3.5031847133757961E-2</v>
      </c>
      <c r="Z280" s="17">
        <f t="shared" si="309"/>
        <v>1.4265335235378032E-2</v>
      </c>
      <c r="AA280" s="16">
        <f t="shared" si="310"/>
        <v>1.4089468122578375E-3</v>
      </c>
      <c r="AB280" s="17">
        <f t="shared" si="311"/>
        <v>1.3842651191700681E-2</v>
      </c>
      <c r="AC280" s="35">
        <f t="shared" si="312"/>
        <v>1.3842651191700681E-2</v>
      </c>
      <c r="AD280" s="35">
        <f t="shared" si="313"/>
        <v>63.57291905212378</v>
      </c>
      <c r="AE280" s="35">
        <f t="shared" si="314"/>
        <v>0.92509019459985165</v>
      </c>
      <c r="AF280" s="35">
        <f t="shared" si="315"/>
        <v>5.0951395948073706E-2</v>
      </c>
      <c r="AG280" s="35">
        <f t="shared" si="316"/>
        <v>63.57291905212378</v>
      </c>
      <c r="AH280" s="35">
        <f t="shared" si="317"/>
        <v>21.58572482363078</v>
      </c>
      <c r="AI280" s="35">
        <f t="shared" si="318"/>
        <v>14.841356124245438</v>
      </c>
      <c r="AJ280" s="35">
        <f t="shared" si="319"/>
        <v>46.627815650307326</v>
      </c>
      <c r="AK280" s="35">
        <f t="shared" si="320"/>
        <v>63.57291905212378</v>
      </c>
      <c r="AM280" s="1">
        <f t="shared" si="321"/>
        <v>74.652338457709476</v>
      </c>
      <c r="AN280" s="1">
        <f t="shared" si="322"/>
        <v>69.30239274883364</v>
      </c>
      <c r="AO280" s="1">
        <f t="shared" si="323"/>
        <v>53.413435142167806</v>
      </c>
      <c r="AP280" s="1">
        <f t="shared" si="324"/>
        <v>67.533404954477078</v>
      </c>
      <c r="AQ280" s="1">
        <f t="shared" si="325"/>
        <v>63.310564312855014</v>
      </c>
      <c r="AR280" s="1">
        <f t="shared" si="326"/>
        <v>52.021736182908526</v>
      </c>
      <c r="AS280" s="1">
        <f t="shared" si="327"/>
        <v>1.4347826086956521</v>
      </c>
      <c r="AT280" s="1">
        <f t="shared" si="328"/>
        <v>25.500000000000004</v>
      </c>
      <c r="AU280" s="1">
        <f t="shared" si="329"/>
        <v>3.9411764705882351</v>
      </c>
    </row>
    <row r="281" spans="1:47" x14ac:dyDescent="0.3">
      <c r="A281" s="4" t="s">
        <v>561</v>
      </c>
      <c r="B281" s="1" t="s">
        <v>706</v>
      </c>
      <c r="C281" s="3" t="s">
        <v>575</v>
      </c>
      <c r="D281" s="4" t="s">
        <v>491</v>
      </c>
      <c r="F281" s="4">
        <v>53</v>
      </c>
      <c r="G281" s="4">
        <v>0.4</v>
      </c>
      <c r="H281" s="4">
        <v>22.9</v>
      </c>
      <c r="I281" s="4">
        <v>6</v>
      </c>
      <c r="J281" s="4">
        <v>0.6</v>
      </c>
      <c r="K281" s="4">
        <v>1.2</v>
      </c>
      <c r="L281" s="4">
        <v>0.6</v>
      </c>
      <c r="M281" s="4">
        <v>0.5</v>
      </c>
      <c r="N281" s="4">
        <v>6.3</v>
      </c>
      <c r="O281" s="4">
        <v>0.1</v>
      </c>
      <c r="P281" s="4">
        <v>7.2</v>
      </c>
      <c r="Q281" s="4">
        <v>109.4</v>
      </c>
      <c r="R281" s="4">
        <f t="shared" si="330"/>
        <v>3.824284091120139</v>
      </c>
      <c r="S281" s="4">
        <f t="shared" si="331"/>
        <v>1.6582280766035324</v>
      </c>
      <c r="T281" s="4">
        <f t="shared" si="332"/>
        <v>-0.18232155679395459</v>
      </c>
      <c r="U281" s="17">
        <f t="shared" si="304"/>
        <v>3.7572797294758598E-2</v>
      </c>
      <c r="V281" s="17">
        <f t="shared" si="305"/>
        <v>2.9773424241522014E-2</v>
      </c>
      <c r="W281" s="17">
        <f t="shared" si="306"/>
        <v>0.22459788152216556</v>
      </c>
      <c r="X281" s="17">
        <f t="shared" si="307"/>
        <v>8.0671184252984838E-3</v>
      </c>
      <c r="Y281" s="16">
        <f t="shared" si="308"/>
        <v>6.6878980891719744E-2</v>
      </c>
      <c r="Z281" s="17">
        <f t="shared" si="309"/>
        <v>1.0699001426533523E-2</v>
      </c>
      <c r="AA281" s="16">
        <f t="shared" si="310"/>
        <v>7.0447340612891875E-4</v>
      </c>
      <c r="AB281" s="17">
        <f t="shared" si="311"/>
        <v>1.0487659404694847E-2</v>
      </c>
      <c r="AC281" s="35">
        <f t="shared" si="312"/>
        <v>8.0671184252984838E-3</v>
      </c>
      <c r="AD281" s="35">
        <f t="shared" si="313"/>
        <v>73.013581778808827</v>
      </c>
      <c r="AE281" s="35">
        <f t="shared" si="314"/>
        <v>0.6811788305524763</v>
      </c>
      <c r="AF281" s="35">
        <f t="shared" si="315"/>
        <v>1.6134236850596968E-2</v>
      </c>
      <c r="AG281" s="35">
        <f t="shared" si="316"/>
        <v>73.013581778808827</v>
      </c>
      <c r="AH281" s="35">
        <f t="shared" si="317"/>
        <v>5.2450112785835605</v>
      </c>
      <c r="AI281" s="35">
        <f t="shared" si="318"/>
        <v>21.741406942607615</v>
      </c>
      <c r="AJ281" s="35">
        <f t="shared" si="319"/>
        <v>58.248197832012025</v>
      </c>
      <c r="AK281" s="35">
        <f t="shared" si="320"/>
        <v>73.013581778808827</v>
      </c>
      <c r="AM281" s="1">
        <f t="shared" si="321"/>
        <v>93.297846187016134</v>
      </c>
      <c r="AN281" s="1">
        <f t="shared" si="322"/>
        <v>90.719617094999933</v>
      </c>
      <c r="AO281" s="1">
        <f t="shared" si="323"/>
        <v>62.573570409075572</v>
      </c>
      <c r="AP281" s="1">
        <f t="shared" si="324"/>
        <v>74.979934797202759</v>
      </c>
      <c r="AQ281" s="1">
        <f t="shared" si="325"/>
        <v>69.920138712595232</v>
      </c>
      <c r="AR281" s="1">
        <f t="shared" si="326"/>
        <v>59.899585649511231</v>
      </c>
      <c r="AS281" s="1">
        <f t="shared" si="327"/>
        <v>12.6</v>
      </c>
      <c r="AT281" s="1">
        <f t="shared" si="328"/>
        <v>57.249999999999993</v>
      </c>
      <c r="AU281" s="1">
        <f t="shared" si="329"/>
        <v>2.3144104803493453</v>
      </c>
    </row>
    <row r="282" spans="1:47" x14ac:dyDescent="0.3">
      <c r="A282" s="4" t="s">
        <v>561</v>
      </c>
      <c r="B282" s="1" t="s">
        <v>706</v>
      </c>
      <c r="C282" s="3" t="s">
        <v>575</v>
      </c>
      <c r="D282" s="4" t="s">
        <v>492</v>
      </c>
      <c r="F282" s="4">
        <v>57.2</v>
      </c>
      <c r="G282" s="4">
        <v>0.6</v>
      </c>
      <c r="H282" s="4">
        <v>16.5</v>
      </c>
      <c r="I282" s="4">
        <v>5.7</v>
      </c>
      <c r="J282" s="4">
        <v>2.1</v>
      </c>
      <c r="K282" s="4">
        <v>1.1000000000000001</v>
      </c>
      <c r="L282" s="4">
        <v>1.1000000000000001</v>
      </c>
      <c r="M282" s="4">
        <v>2.2000000000000002</v>
      </c>
      <c r="N282" s="4">
        <v>3.8</v>
      </c>
      <c r="O282" s="4">
        <v>0.2</v>
      </c>
      <c r="P282" s="4">
        <v>8.5</v>
      </c>
      <c r="Q282" s="4">
        <v>109.3</v>
      </c>
      <c r="R282" s="4">
        <f t="shared" si="330"/>
        <v>2.0149030205422647</v>
      </c>
      <c r="S282" s="4">
        <f t="shared" si="331"/>
        <v>1.2396908869280152</v>
      </c>
      <c r="T282" s="4">
        <f t="shared" si="332"/>
        <v>0.69314718055994529</v>
      </c>
      <c r="U282" s="17">
        <f t="shared" si="304"/>
        <v>3.5694157430020669E-2</v>
      </c>
      <c r="V282" s="17">
        <f t="shared" si="305"/>
        <v>2.7292305554728516E-2</v>
      </c>
      <c r="W282" s="17">
        <f t="shared" si="306"/>
        <v>0.16182816790898394</v>
      </c>
      <c r="X282" s="17">
        <f t="shared" si="307"/>
        <v>3.5495321071313334E-2</v>
      </c>
      <c r="Y282" s="16">
        <f t="shared" si="308"/>
        <v>4.0339702760084924E-2</v>
      </c>
      <c r="Z282" s="17">
        <f t="shared" si="309"/>
        <v>1.9614835948644795E-2</v>
      </c>
      <c r="AA282" s="16">
        <f t="shared" si="310"/>
        <v>1.4089468122578375E-3</v>
      </c>
      <c r="AB282" s="17">
        <f t="shared" si="311"/>
        <v>1.9192151904967446E-2</v>
      </c>
      <c r="AC282" s="35">
        <f t="shared" si="312"/>
        <v>1.9192151904967446E-2</v>
      </c>
      <c r="AD282" s="35">
        <f t="shared" si="313"/>
        <v>63.003621264904076</v>
      </c>
      <c r="AE282" s="35">
        <f t="shared" si="314"/>
        <v>0.97904045267261908</v>
      </c>
      <c r="AF282" s="35">
        <f t="shared" si="315"/>
        <v>5.4687472976280779E-2</v>
      </c>
      <c r="AG282" s="35">
        <f t="shared" si="316"/>
        <v>63.003621264904076</v>
      </c>
      <c r="AH282" s="35">
        <f t="shared" si="317"/>
        <v>21.291156415180502</v>
      </c>
      <c r="AI282" s="35">
        <f t="shared" si="318"/>
        <v>15.70522231991543</v>
      </c>
      <c r="AJ282" s="35">
        <f t="shared" si="319"/>
        <v>47.207032952367463</v>
      </c>
      <c r="AK282" s="35">
        <f t="shared" si="320"/>
        <v>63.003621264904076</v>
      </c>
      <c r="AM282" s="1">
        <f t="shared" si="321"/>
        <v>74.742021983871084</v>
      </c>
      <c r="AN282" s="1">
        <f t="shared" si="322"/>
        <v>68.958602656951243</v>
      </c>
      <c r="AO282" s="1">
        <f t="shared" si="323"/>
        <v>58.329017201640752</v>
      </c>
      <c r="AP282" s="1">
        <f t="shared" si="324"/>
        <v>68.091388794341071</v>
      </c>
      <c r="AQ282" s="1">
        <f t="shared" si="325"/>
        <v>61.756256138035695</v>
      </c>
      <c r="AR282" s="1">
        <f t="shared" si="326"/>
        <v>50.596314976465948</v>
      </c>
      <c r="AS282" s="1">
        <f t="shared" si="327"/>
        <v>1.7272727272727271</v>
      </c>
      <c r="AT282" s="1">
        <f t="shared" si="328"/>
        <v>27.5</v>
      </c>
      <c r="AU282" s="1">
        <f t="shared" si="329"/>
        <v>3.4666666666666668</v>
      </c>
    </row>
    <row r="283" spans="1:47" x14ac:dyDescent="0.3">
      <c r="A283" s="4" t="s">
        <v>561</v>
      </c>
      <c r="B283" s="1" t="s">
        <v>706</v>
      </c>
      <c r="C283" s="3" t="s">
        <v>575</v>
      </c>
      <c r="D283" s="4" t="s">
        <v>493</v>
      </c>
      <c r="F283" s="4">
        <v>59.9</v>
      </c>
      <c r="G283" s="4">
        <v>0.6</v>
      </c>
      <c r="H283" s="4">
        <v>17.399999999999999</v>
      </c>
      <c r="I283" s="4">
        <v>6.2</v>
      </c>
      <c r="J283" s="4">
        <v>0.6</v>
      </c>
      <c r="K283" s="4">
        <v>0.9</v>
      </c>
      <c r="L283" s="4">
        <v>0.3</v>
      </c>
      <c r="M283" s="4">
        <v>2</v>
      </c>
      <c r="N283" s="4">
        <v>4.2</v>
      </c>
      <c r="O283" s="4">
        <v>0.1</v>
      </c>
      <c r="P283" s="4">
        <v>7.4</v>
      </c>
      <c r="Q283" s="4">
        <v>110.6</v>
      </c>
      <c r="R283" s="4">
        <f t="shared" si="330"/>
        <v>2.1633230256605378</v>
      </c>
      <c r="S283" s="4">
        <f t="shared" si="331"/>
        <v>1.5404450409471491</v>
      </c>
      <c r="T283" s="4">
        <f t="shared" si="332"/>
        <v>1.8971199848858813</v>
      </c>
      <c r="U283" s="17">
        <f t="shared" si="304"/>
        <v>3.882522387125055E-2</v>
      </c>
      <c r="V283" s="17">
        <f t="shared" si="305"/>
        <v>2.2330068181141513E-2</v>
      </c>
      <c r="W283" s="17">
        <f t="shared" si="306"/>
        <v>0.17065515888583757</v>
      </c>
      <c r="X283" s="17">
        <f t="shared" si="307"/>
        <v>3.2268473701193935E-2</v>
      </c>
      <c r="Y283" s="16">
        <f t="shared" si="308"/>
        <v>4.4585987261146501E-2</v>
      </c>
      <c r="Z283" s="17">
        <f t="shared" si="309"/>
        <v>5.3495007132667617E-3</v>
      </c>
      <c r="AA283" s="16">
        <f t="shared" si="310"/>
        <v>7.0447340612891875E-4</v>
      </c>
      <c r="AB283" s="17">
        <f t="shared" si="311"/>
        <v>5.1381586914280861E-3</v>
      </c>
      <c r="AC283" s="35">
        <f t="shared" si="312"/>
        <v>5.1381586914280861E-3</v>
      </c>
      <c r="AD283" s="35">
        <f t="shared" si="313"/>
        <v>67.54666907118083</v>
      </c>
      <c r="AE283" s="35">
        <f t="shared" si="314"/>
        <v>0.84005227069579347</v>
      </c>
      <c r="AF283" s="35">
        <f t="shared" si="315"/>
        <v>3.740663239262202E-2</v>
      </c>
      <c r="AG283" s="35">
        <f t="shared" si="316"/>
        <v>67.54666907118083</v>
      </c>
      <c r="AH283" s="35">
        <f t="shared" si="317"/>
        <v>14.805842587987767</v>
      </c>
      <c r="AI283" s="35">
        <f t="shared" si="318"/>
        <v>17.647488340831387</v>
      </c>
      <c r="AJ283" s="35">
        <f t="shared" si="319"/>
        <v>51.420822876421809</v>
      </c>
      <c r="AK283" s="35">
        <f t="shared" si="320"/>
        <v>67.54666907118083</v>
      </c>
      <c r="AM283" s="1">
        <f t="shared" si="321"/>
        <v>82.021383088758071</v>
      </c>
      <c r="AN283" s="1">
        <f t="shared" si="322"/>
        <v>77.117939491118563</v>
      </c>
      <c r="AO283" s="1">
        <f t="shared" si="323"/>
        <v>57.323058995168395</v>
      </c>
      <c r="AP283" s="1">
        <f t="shared" si="324"/>
        <v>68.948899436925785</v>
      </c>
      <c r="AQ283" s="1">
        <f t="shared" si="325"/>
        <v>66.755364235887683</v>
      </c>
      <c r="AR283" s="1">
        <f t="shared" si="326"/>
        <v>54.382883686858733</v>
      </c>
      <c r="AS283" s="1">
        <f t="shared" si="327"/>
        <v>2.1</v>
      </c>
      <c r="AT283" s="1">
        <f t="shared" si="328"/>
        <v>29</v>
      </c>
      <c r="AU283" s="1">
        <f t="shared" si="329"/>
        <v>3.4425287356321843</v>
      </c>
    </row>
    <row r="284" spans="1:47" x14ac:dyDescent="0.3">
      <c r="A284" s="1" t="s">
        <v>562</v>
      </c>
      <c r="B284" s="1" t="s">
        <v>706</v>
      </c>
      <c r="C284" s="3" t="s">
        <v>707</v>
      </c>
      <c r="D284" s="4" t="s">
        <v>494</v>
      </c>
      <c r="F284" s="4">
        <v>55.1</v>
      </c>
      <c r="G284" s="4">
        <v>0.4</v>
      </c>
      <c r="H284" s="4">
        <v>9.1999999999999993</v>
      </c>
      <c r="I284" s="4">
        <v>4.3</v>
      </c>
      <c r="J284" s="4">
        <v>3.3</v>
      </c>
      <c r="K284" s="4">
        <v>3.4</v>
      </c>
      <c r="L284" s="4">
        <v>6.5</v>
      </c>
      <c r="M284" s="4">
        <v>1.2</v>
      </c>
      <c r="N284" s="4">
        <v>1.4</v>
      </c>
      <c r="O284" s="4">
        <v>0.1</v>
      </c>
      <c r="P284" s="4">
        <v>9.3000000000000007</v>
      </c>
      <c r="Q284" s="4">
        <v>101.7</v>
      </c>
      <c r="R284" s="4">
        <f t="shared" si="330"/>
        <v>2.0368819272610401</v>
      </c>
      <c r="S284" s="4">
        <f t="shared" si="331"/>
        <v>-0.88730319500090282</v>
      </c>
      <c r="T284" s="4">
        <f t="shared" si="332"/>
        <v>-1.6894806201076369</v>
      </c>
      <c r="U284" s="17">
        <f t="shared" si="304"/>
        <v>2.6927171394576992E-2</v>
      </c>
      <c r="V284" s="17">
        <f t="shared" si="305"/>
        <v>8.4358035350979049E-2</v>
      </c>
      <c r="W284" s="17">
        <f t="shared" si="306"/>
        <v>9.0231463318948602E-2</v>
      </c>
      <c r="X284" s="17">
        <f t="shared" si="307"/>
        <v>1.9361084220716359E-2</v>
      </c>
      <c r="Y284" s="16">
        <f t="shared" si="308"/>
        <v>1.4861995753715497E-2</v>
      </c>
      <c r="Z284" s="17">
        <f t="shared" si="309"/>
        <v>0.1159058487874465</v>
      </c>
      <c r="AA284" s="16">
        <f t="shared" si="310"/>
        <v>7.0447340612891875E-4</v>
      </c>
      <c r="AB284" s="17">
        <f t="shared" si="311"/>
        <v>0.11569450676560783</v>
      </c>
      <c r="AC284" s="35">
        <f t="shared" si="312"/>
        <v>1.9361084220716359E-2</v>
      </c>
      <c r="AD284" s="35">
        <f t="shared" si="313"/>
        <v>62.741069853555452</v>
      </c>
      <c r="AE284" s="35">
        <f t="shared" si="314"/>
        <v>2.8971505713410886</v>
      </c>
      <c r="AF284" s="35">
        <f t="shared" si="315"/>
        <v>3.8722168441432718E-2</v>
      </c>
      <c r="AG284" s="35">
        <f t="shared" si="316"/>
        <v>62.741069853555452</v>
      </c>
      <c r="AH284" s="35">
        <f t="shared" si="317"/>
        <v>26.924868396264635</v>
      </c>
      <c r="AI284" s="35">
        <f t="shared" si="318"/>
        <v>10.334061750179913</v>
      </c>
      <c r="AJ284" s="35">
        <f t="shared" si="319"/>
        <v>41.704596676957635</v>
      </c>
      <c r="AK284" s="35">
        <f t="shared" si="320"/>
        <v>62.741069853555452</v>
      </c>
      <c r="AM284" s="1">
        <f t="shared" si="321"/>
        <v>69.972021793550283</v>
      </c>
      <c r="AN284" s="1">
        <f t="shared" si="322"/>
        <v>66.06046700989512</v>
      </c>
      <c r="AO284" s="1">
        <f t="shared" si="323"/>
        <v>35.092057513910326</v>
      </c>
      <c r="AP284" s="1">
        <f t="shared" si="324"/>
        <v>72.501542274951944</v>
      </c>
      <c r="AQ284" s="1">
        <f t="shared" si="325"/>
        <v>45.926402025904935</v>
      </c>
      <c r="AR284" s="1">
        <f t="shared" si="326"/>
        <v>35.370900914854339</v>
      </c>
      <c r="AS284" s="1">
        <f t="shared" si="327"/>
        <v>1.1666666666666667</v>
      </c>
      <c r="AT284" s="1">
        <f t="shared" si="328"/>
        <v>22.999999999999996</v>
      </c>
      <c r="AU284" s="1">
        <f t="shared" si="329"/>
        <v>5.9891304347826093</v>
      </c>
    </row>
    <row r="285" spans="1:47" x14ac:dyDescent="0.3">
      <c r="A285" s="1" t="s">
        <v>562</v>
      </c>
      <c r="B285" s="1" t="s">
        <v>706</v>
      </c>
      <c r="C285" s="3" t="s">
        <v>707</v>
      </c>
      <c r="D285" s="4" t="s">
        <v>495</v>
      </c>
      <c r="F285" s="4">
        <v>52</v>
      </c>
      <c r="G285" s="4">
        <v>0.6</v>
      </c>
      <c r="H285" s="4">
        <v>13.8</v>
      </c>
      <c r="I285" s="4">
        <v>5.7</v>
      </c>
      <c r="J285" s="4">
        <v>3</v>
      </c>
      <c r="K285" s="4">
        <v>2.1</v>
      </c>
      <c r="L285" s="4">
        <v>4</v>
      </c>
      <c r="M285" s="4">
        <v>2.8</v>
      </c>
      <c r="N285" s="4">
        <v>2.7</v>
      </c>
      <c r="O285" s="4">
        <v>0.1</v>
      </c>
      <c r="P285" s="4">
        <v>11.4</v>
      </c>
      <c r="Q285" s="4">
        <v>108.2</v>
      </c>
      <c r="R285" s="4">
        <f t="shared" si="330"/>
        <v>1.5950491749820008</v>
      </c>
      <c r="S285" s="4">
        <f t="shared" si="331"/>
        <v>0.25131442828090617</v>
      </c>
      <c r="T285" s="4">
        <f t="shared" si="332"/>
        <v>-0.35667494393873245</v>
      </c>
      <c r="U285" s="17">
        <f t="shared" si="304"/>
        <v>3.5694157430020669E-2</v>
      </c>
      <c r="V285" s="17">
        <f t="shared" si="305"/>
        <v>5.210349242266353E-2</v>
      </c>
      <c r="W285" s="17">
        <f t="shared" si="306"/>
        <v>0.13534719497842293</v>
      </c>
      <c r="X285" s="17">
        <f t="shared" si="307"/>
        <v>4.5175863181671508E-2</v>
      </c>
      <c r="Y285" s="16">
        <f t="shared" si="308"/>
        <v>2.8662420382165606E-2</v>
      </c>
      <c r="Z285" s="17">
        <f t="shared" si="309"/>
        <v>7.1326676176890161E-2</v>
      </c>
      <c r="AA285" s="16">
        <f t="shared" si="310"/>
        <v>7.0447340612891875E-4</v>
      </c>
      <c r="AB285" s="17">
        <f t="shared" si="311"/>
        <v>7.1115334155051488E-2</v>
      </c>
      <c r="AC285" s="35">
        <f t="shared" si="312"/>
        <v>4.5175863181671508E-2</v>
      </c>
      <c r="AD285" s="35">
        <f t="shared" si="313"/>
        <v>53.210599559315355</v>
      </c>
      <c r="AE285" s="35">
        <f t="shared" si="314"/>
        <v>1.7212222952278429</v>
      </c>
      <c r="AF285" s="35">
        <f t="shared" si="315"/>
        <v>9.0351726363343016E-2</v>
      </c>
      <c r="AG285" s="35">
        <f t="shared" si="316"/>
        <v>53.210599559315355</v>
      </c>
      <c r="AH285" s="35">
        <f t="shared" si="317"/>
        <v>35.521013433482089</v>
      </c>
      <c r="AI285" s="35">
        <f t="shared" si="318"/>
        <v>11.268387007202559</v>
      </c>
      <c r="AJ285" s="35">
        <f t="shared" si="319"/>
        <v>37.873686786860233</v>
      </c>
      <c r="AK285" s="35">
        <f t="shared" si="320"/>
        <v>53.210599559315355</v>
      </c>
      <c r="AM285" s="1">
        <f t="shared" si="321"/>
        <v>59.968029166374535</v>
      </c>
      <c r="AN285" s="1">
        <f t="shared" si="322"/>
        <v>54.144675771587927</v>
      </c>
      <c r="AO285" s="1">
        <f t="shared" si="323"/>
        <v>60.987686942777927</v>
      </c>
      <c r="AP285" s="1">
        <f t="shared" si="324"/>
        <v>64.702003179957742</v>
      </c>
      <c r="AQ285" s="1">
        <f t="shared" si="325"/>
        <v>49.988852147450949</v>
      </c>
      <c r="AR285" s="1">
        <f t="shared" si="326"/>
        <v>39.556813735849524</v>
      </c>
      <c r="AS285" s="1">
        <f t="shared" si="327"/>
        <v>0.96428571428571441</v>
      </c>
      <c r="AT285" s="1">
        <f t="shared" si="328"/>
        <v>23.000000000000004</v>
      </c>
      <c r="AU285" s="1">
        <f t="shared" si="329"/>
        <v>3.7681159420289854</v>
      </c>
    </row>
    <row r="286" spans="1:47" x14ac:dyDescent="0.3">
      <c r="A286" s="1" t="s">
        <v>562</v>
      </c>
      <c r="B286" s="1" t="s">
        <v>706</v>
      </c>
      <c r="C286" s="3" t="s">
        <v>707</v>
      </c>
      <c r="D286" s="4" t="s">
        <v>496</v>
      </c>
      <c r="F286" s="4">
        <v>57.2</v>
      </c>
      <c r="G286" s="4">
        <v>0.3</v>
      </c>
      <c r="H286" s="4">
        <v>11.5</v>
      </c>
      <c r="I286" s="4">
        <v>3.7</v>
      </c>
      <c r="J286" s="4">
        <v>1.8</v>
      </c>
      <c r="K286" s="4">
        <v>2.6</v>
      </c>
      <c r="L286" s="4">
        <v>5.3</v>
      </c>
      <c r="M286" s="4">
        <v>1.9</v>
      </c>
      <c r="N286" s="4">
        <v>2.5</v>
      </c>
      <c r="O286" s="4">
        <v>0.8</v>
      </c>
      <c r="P286" s="4">
        <v>9.8000000000000007</v>
      </c>
      <c r="Q286" s="4">
        <v>103.4</v>
      </c>
      <c r="R286" s="4">
        <f t="shared" si="330"/>
        <v>1.8004931491968097</v>
      </c>
      <c r="S286" s="4">
        <f t="shared" si="331"/>
        <v>-3.9220713153281385E-2</v>
      </c>
      <c r="T286" s="4">
        <f t="shared" si="332"/>
        <v>-1.0258529343856815</v>
      </c>
      <c r="U286" s="17">
        <f t="shared" si="304"/>
        <v>2.3169891665101135E-2</v>
      </c>
      <c r="V286" s="17">
        <f t="shared" si="305"/>
        <v>6.4509085856631038E-2</v>
      </c>
      <c r="W286" s="17">
        <f t="shared" si="306"/>
        <v>0.11278932914868577</v>
      </c>
      <c r="X286" s="17">
        <f t="shared" si="307"/>
        <v>3.0655050016134236E-2</v>
      </c>
      <c r="Y286" s="16">
        <f t="shared" si="308"/>
        <v>2.6539278131634817E-2</v>
      </c>
      <c r="Z286" s="17">
        <f t="shared" si="309"/>
        <v>9.4507845934379456E-2</v>
      </c>
      <c r="AA286" s="16">
        <f t="shared" si="310"/>
        <v>5.63578724903135E-3</v>
      </c>
      <c r="AB286" s="17">
        <f t="shared" si="311"/>
        <v>9.2817109759670058E-2</v>
      </c>
      <c r="AC286" s="35">
        <f t="shared" si="312"/>
        <v>3.0655050016134236E-2</v>
      </c>
      <c r="AD286" s="35">
        <f t="shared" si="313"/>
        <v>56.215139471051025</v>
      </c>
      <c r="AE286" s="35">
        <f t="shared" si="314"/>
        <v>2.1223741058723196</v>
      </c>
      <c r="AF286" s="35">
        <f t="shared" si="315"/>
        <v>6.1310100032268472E-2</v>
      </c>
      <c r="AG286" s="35">
        <f t="shared" si="316"/>
        <v>56.21513947105101</v>
      </c>
      <c r="AH286" s="35">
        <f t="shared" si="317"/>
        <v>30.557463638733068</v>
      </c>
      <c r="AI286" s="35">
        <f t="shared" si="318"/>
        <v>13.227396890215914</v>
      </c>
      <c r="AJ286" s="35">
        <f t="shared" si="319"/>
        <v>41.334966625741423</v>
      </c>
      <c r="AK286" s="35">
        <f t="shared" si="320"/>
        <v>56.21513947105101</v>
      </c>
      <c r="AM286" s="1">
        <f t="shared" si="321"/>
        <v>64.78443363042598</v>
      </c>
      <c r="AN286" s="1">
        <f t="shared" si="322"/>
        <v>58.450774415528606</v>
      </c>
      <c r="AO286" s="1">
        <f t="shared" si="323"/>
        <v>50.295563008838926</v>
      </c>
      <c r="AP286" s="1">
        <f t="shared" si="324"/>
        <v>66.353042958699831</v>
      </c>
      <c r="AQ286" s="1">
        <f t="shared" si="325"/>
        <v>47.156046252214622</v>
      </c>
      <c r="AR286" s="1">
        <f t="shared" si="326"/>
        <v>39.119809530067158</v>
      </c>
      <c r="AS286" s="1">
        <f t="shared" si="327"/>
        <v>1.3157894736842106</v>
      </c>
      <c r="AT286" s="1">
        <f t="shared" si="328"/>
        <v>38.333333333333336</v>
      </c>
      <c r="AU286" s="1">
        <f t="shared" si="329"/>
        <v>4.9739130434782615</v>
      </c>
    </row>
    <row r="287" spans="1:47" s="23" customFormat="1" ht="12.9" thickBot="1" x14ac:dyDescent="0.35">
      <c r="A287" s="23" t="s">
        <v>562</v>
      </c>
      <c r="B287" s="23" t="s">
        <v>706</v>
      </c>
      <c r="C287" s="12" t="s">
        <v>707</v>
      </c>
      <c r="D287" s="11" t="s">
        <v>497</v>
      </c>
      <c r="F287" s="11">
        <v>65.099999999999994</v>
      </c>
      <c r="G287" s="11">
        <v>0.6</v>
      </c>
      <c r="H287" s="11">
        <v>15.7</v>
      </c>
      <c r="I287" s="11">
        <v>3.9</v>
      </c>
      <c r="J287" s="11">
        <v>0.1</v>
      </c>
      <c r="K287" s="11">
        <v>0.7</v>
      </c>
      <c r="L287" s="11">
        <v>0.3</v>
      </c>
      <c r="M287" s="11">
        <v>3.1</v>
      </c>
      <c r="N287" s="11">
        <v>3.2</v>
      </c>
      <c r="O287" s="11">
        <v>0.1</v>
      </c>
      <c r="P287" s="11">
        <v>5.9</v>
      </c>
      <c r="Q287" s="11">
        <v>106.1</v>
      </c>
      <c r="R287" s="11">
        <f t="shared" si="330"/>
        <v>1.6222586008631619</v>
      </c>
      <c r="S287" s="11">
        <f t="shared" si="331"/>
        <v>1.5198257537444133</v>
      </c>
      <c r="T287" s="11">
        <f t="shared" si="332"/>
        <v>2.3353749158170367</v>
      </c>
      <c r="U287" s="22">
        <f t="shared" si="304"/>
        <v>2.4422318241593088E-2</v>
      </c>
      <c r="V287" s="22">
        <f t="shared" si="305"/>
        <v>1.736783080755451E-2</v>
      </c>
      <c r="W287" s="22">
        <f t="shared" si="306"/>
        <v>0.15398195370733622</v>
      </c>
      <c r="X287" s="22">
        <f t="shared" si="307"/>
        <v>5.0016134236850598E-2</v>
      </c>
      <c r="Y287" s="21">
        <f t="shared" si="308"/>
        <v>3.3970276008492568E-2</v>
      </c>
      <c r="Z287" s="22">
        <f t="shared" si="309"/>
        <v>5.3495007132667617E-3</v>
      </c>
      <c r="AA287" s="21">
        <f t="shared" si="310"/>
        <v>7.0447340612891875E-4</v>
      </c>
      <c r="AB287" s="22">
        <f t="shared" si="311"/>
        <v>5.1381586914280861E-3</v>
      </c>
      <c r="AC287" s="51">
        <f t="shared" si="312"/>
        <v>5.1381586914280861E-3</v>
      </c>
      <c r="AD287" s="51">
        <f t="shared" si="313"/>
        <v>63.339293422725653</v>
      </c>
      <c r="AE287" s="51">
        <f t="shared" si="314"/>
        <v>0.85156771199942405</v>
      </c>
      <c r="AF287" s="51">
        <f t="shared" si="315"/>
        <v>5.5154292928278684E-2</v>
      </c>
      <c r="AG287" s="51">
        <f t="shared" si="316"/>
        <v>63.339293422725653</v>
      </c>
      <c r="AH287" s="51">
        <f t="shared" si="317"/>
        <v>22.68729457704476</v>
      </c>
      <c r="AI287" s="51">
        <f t="shared" si="318"/>
        <v>13.973412000229585</v>
      </c>
      <c r="AJ287" s="51">
        <f t="shared" si="319"/>
        <v>45.64305871159241</v>
      </c>
      <c r="AK287" s="51">
        <f t="shared" si="320"/>
        <v>63.339293422725653</v>
      </c>
      <c r="AM287" s="23">
        <f t="shared" si="321"/>
        <v>73.627578281838495</v>
      </c>
      <c r="AN287" s="23">
        <f t="shared" si="322"/>
        <v>68.513123450395383</v>
      </c>
      <c r="AO287" s="23">
        <f t="shared" si="323"/>
        <v>58.420650590958431</v>
      </c>
      <c r="AP287" s="23">
        <f t="shared" si="324"/>
        <v>64.706901013933063</v>
      </c>
      <c r="AQ287" s="23">
        <f t="shared" si="325"/>
        <v>62.620693632046041</v>
      </c>
      <c r="AR287" s="23">
        <f t="shared" si="326"/>
        <v>54.048351211742762</v>
      </c>
      <c r="AS287" s="23">
        <f t="shared" si="327"/>
        <v>1.032258064516129</v>
      </c>
      <c r="AT287" s="23">
        <f t="shared" si="328"/>
        <v>26.166666666666668</v>
      </c>
      <c r="AU287" s="23">
        <f t="shared" si="329"/>
        <v>4.1464968152866239</v>
      </c>
    </row>
    <row r="288" spans="1:47" x14ac:dyDescent="0.3">
      <c r="B288" s="2" t="s">
        <v>713</v>
      </c>
      <c r="R288" s="4"/>
      <c r="S288" s="4"/>
      <c r="T288" s="4"/>
      <c r="U288" s="17"/>
      <c r="V288" s="17"/>
      <c r="W288" s="17"/>
      <c r="X288" s="17"/>
      <c r="Y288" s="16"/>
      <c r="Z288" s="17"/>
      <c r="AA288" s="16"/>
      <c r="AB288" s="17"/>
    </row>
    <row r="289" spans="1:47" x14ac:dyDescent="0.3">
      <c r="A289" s="1" t="s">
        <v>560</v>
      </c>
      <c r="B289" s="1" t="s">
        <v>711</v>
      </c>
      <c r="C289" s="1" t="s">
        <v>566</v>
      </c>
      <c r="D289" s="3" t="s">
        <v>134</v>
      </c>
      <c r="F289" s="4">
        <f t="shared" ref="F289:F320" si="333">100-SUM(G289:P289)</f>
        <v>75.885999999999996</v>
      </c>
      <c r="G289" s="7">
        <v>0.59</v>
      </c>
      <c r="H289" s="7">
        <v>14.37</v>
      </c>
      <c r="I289" s="7">
        <v>0.89</v>
      </c>
      <c r="J289" s="7">
        <v>9.4E-2</v>
      </c>
      <c r="K289" s="7">
        <v>2.29</v>
      </c>
      <c r="L289" s="7">
        <v>0.65</v>
      </c>
      <c r="M289" s="7">
        <v>2.37</v>
      </c>
      <c r="N289" s="7">
        <v>2.62</v>
      </c>
      <c r="O289" s="7">
        <v>0.11</v>
      </c>
      <c r="P289" s="7">
        <v>0.13</v>
      </c>
      <c r="Q289" s="7"/>
      <c r="R289" s="7">
        <f t="shared" ref="R289:R320" si="334">LN(H289/M289)</f>
        <v>1.8022527449438936</v>
      </c>
      <c r="S289" s="7">
        <f t="shared" ref="S289:S320" si="335">LN(N289/K289)</f>
        <v>0.1346225002068572</v>
      </c>
      <c r="T289" s="7">
        <f t="shared" ref="T289:T320" si="336">LN(M289/L289)</f>
        <v>1.293672871239494</v>
      </c>
      <c r="U289" s="17">
        <f t="shared" ref="U289:U320" si="337">I289/159.69</f>
        <v>5.5732982653891915E-3</v>
      </c>
      <c r="V289" s="17">
        <f t="shared" ref="V289:V320" si="338">K289/40.3044</f>
        <v>5.681761792757118E-2</v>
      </c>
      <c r="W289" s="17">
        <f t="shared" ref="W289:W320" si="339">H289/101.96</f>
        <v>0.14093762259709691</v>
      </c>
      <c r="X289" s="17">
        <f t="shared" ref="X289:X320" si="340">M289/61.98</f>
        <v>3.8238141335914813E-2</v>
      </c>
      <c r="Y289" s="16">
        <f t="shared" ref="Y289:Y320" si="341">N289/94.2</f>
        <v>2.7813163481953292E-2</v>
      </c>
      <c r="Z289" s="17">
        <f t="shared" ref="Z289:Z320" si="342">L289/56.08</f>
        <v>1.1590584878744651E-2</v>
      </c>
      <c r="AA289" s="16">
        <f t="shared" ref="AA289:AA320" si="343">O289/141.95</f>
        <v>7.7492074674181054E-4</v>
      </c>
      <c r="AB289" s="17">
        <f t="shared" ref="AB289:AB320" si="344">Z289-3/10*AA289</f>
        <v>1.1358108654722109E-2</v>
      </c>
      <c r="AC289" s="35">
        <f t="shared" ref="AC289:AC320" si="345">IF(AB289&gt;X289,X289,AB289)</f>
        <v>1.1358108654722109E-2</v>
      </c>
      <c r="AD289" s="35">
        <f t="shared" ref="AD289:AD320" si="346">W289/(W289+AC289+Y289+X289)*100</f>
        <v>64.54753182549068</v>
      </c>
      <c r="AE289" s="35">
        <f t="shared" ref="AE289:AE320" si="347">(U289+V289+X289+Y289+Z289)/W289</f>
        <v>0.99358002007660917</v>
      </c>
      <c r="AF289" s="35">
        <f t="shared" ref="AF289:AF320" si="348">AC289+X289</f>
        <v>4.9596249990636922E-2</v>
      </c>
      <c r="AG289" s="35">
        <f t="shared" ref="AG289:AG320" si="349">W289/(W289+Y289+AF289)*100</f>
        <v>64.547531825490694</v>
      </c>
      <c r="AH289" s="35">
        <f t="shared" ref="AH289:AH320" si="350">AF289/(W289+Y289+AF289)*100</f>
        <v>22.714414119552281</v>
      </c>
      <c r="AI289" s="35">
        <f t="shared" ref="AI289:AI320" si="351">Y289/(W289+Y289+AF289)*100</f>
        <v>12.73805405495704</v>
      </c>
      <c r="AJ289" s="35">
        <f t="shared" ref="AJ289:AJ320" si="352">AI289/(AH289+AI289)*(100-AG289)+AG289/2</f>
        <v>45.01181996770238</v>
      </c>
      <c r="AK289" s="35">
        <f t="shared" ref="AK289:AK320" si="353">AG289</f>
        <v>64.547531825490694</v>
      </c>
      <c r="AM289" s="1">
        <f t="shared" si="321"/>
        <v>73.969851493046363</v>
      </c>
      <c r="AN289" s="1">
        <f t="shared" si="322"/>
        <v>69.520628159015899</v>
      </c>
      <c r="AO289" s="1">
        <f t="shared" si="323"/>
        <v>52.036552872521845</v>
      </c>
      <c r="AP289" s="1">
        <f t="shared" si="324"/>
        <v>68.089450173607375</v>
      </c>
      <c r="AQ289" s="1">
        <f t="shared" si="325"/>
        <v>52.187785684714342</v>
      </c>
      <c r="AR289" s="1">
        <f t="shared" si="326"/>
        <v>50.202554183070049</v>
      </c>
      <c r="AS289" s="1">
        <f t="shared" ref="AS289:AS320" si="354">N289/M289</f>
        <v>1.1054852320675106</v>
      </c>
      <c r="AT289" s="1">
        <f t="shared" ref="AT289:AT320" si="355">H289/G289</f>
        <v>24.35593220338983</v>
      </c>
      <c r="AU289" s="1">
        <f t="shared" ref="AU289:AU320" si="356">F289/H289</f>
        <v>5.2808629088378565</v>
      </c>
    </row>
    <row r="290" spans="1:47" x14ac:dyDescent="0.3">
      <c r="A290" s="1" t="s">
        <v>560</v>
      </c>
      <c r="B290" s="1" t="s">
        <v>711</v>
      </c>
      <c r="C290" s="1" t="s">
        <v>566</v>
      </c>
      <c r="D290" s="3" t="s">
        <v>133</v>
      </c>
      <c r="F290" s="4">
        <f t="shared" si="333"/>
        <v>73.33</v>
      </c>
      <c r="G290" s="7">
        <v>0.56000000000000005</v>
      </c>
      <c r="H290" s="7">
        <v>14.73</v>
      </c>
      <c r="I290" s="7">
        <v>0.45</v>
      </c>
      <c r="J290" s="7">
        <v>0.15</v>
      </c>
      <c r="K290" s="7">
        <v>2.86</v>
      </c>
      <c r="L290" s="7">
        <v>1.86</v>
      </c>
      <c r="M290" s="7">
        <v>1.92</v>
      </c>
      <c r="N290" s="7">
        <v>3.1</v>
      </c>
      <c r="O290" s="7">
        <v>0.12</v>
      </c>
      <c r="P290" s="7">
        <v>0.92</v>
      </c>
      <c r="Q290" s="7"/>
      <c r="R290" s="7">
        <f t="shared" si="334"/>
        <v>2.0375610444348489</v>
      </c>
      <c r="S290" s="7">
        <f t="shared" si="335"/>
        <v>8.0580486659339381E-2</v>
      </c>
      <c r="T290" s="7">
        <f t="shared" si="336"/>
        <v>3.174869831458027E-2</v>
      </c>
      <c r="U290" s="17">
        <f t="shared" si="337"/>
        <v>2.8179597971068949E-3</v>
      </c>
      <c r="V290" s="17">
        <f t="shared" si="338"/>
        <v>7.095999444229413E-2</v>
      </c>
      <c r="W290" s="17">
        <f t="shared" si="339"/>
        <v>0.14446841898783838</v>
      </c>
      <c r="X290" s="17">
        <f t="shared" si="340"/>
        <v>3.0977734753146177E-2</v>
      </c>
      <c r="Y290" s="16">
        <f t="shared" si="341"/>
        <v>3.2908704883227176E-2</v>
      </c>
      <c r="Z290" s="17">
        <f t="shared" si="342"/>
        <v>3.3166904422253923E-2</v>
      </c>
      <c r="AA290" s="16">
        <f t="shared" si="343"/>
        <v>8.4536808735470234E-4</v>
      </c>
      <c r="AB290" s="17">
        <f t="shared" si="344"/>
        <v>3.2913293996047512E-2</v>
      </c>
      <c r="AC290" s="35">
        <f t="shared" si="345"/>
        <v>3.0977734753146177E-2</v>
      </c>
      <c r="AD290" s="35">
        <f t="shared" si="346"/>
        <v>60.363035785959042</v>
      </c>
      <c r="AE290" s="35">
        <f t="shared" si="347"/>
        <v>1.182481953460079</v>
      </c>
      <c r="AF290" s="35">
        <f t="shared" si="348"/>
        <v>6.1955469506292354E-2</v>
      </c>
      <c r="AG290" s="35">
        <f t="shared" si="349"/>
        <v>60.363035785959042</v>
      </c>
      <c r="AH290" s="35">
        <f t="shared" si="350"/>
        <v>25.886766458343015</v>
      </c>
      <c r="AI290" s="35">
        <f t="shared" si="351"/>
        <v>13.750197755697954</v>
      </c>
      <c r="AJ290" s="35">
        <f t="shared" si="352"/>
        <v>43.931715648677468</v>
      </c>
      <c r="AK290" s="35">
        <f t="shared" si="353"/>
        <v>60.363035785959042</v>
      </c>
      <c r="AM290" s="1">
        <f t="shared" si="321"/>
        <v>69.986288913429746</v>
      </c>
      <c r="AN290" s="1">
        <f t="shared" si="322"/>
        <v>64.293920441439042</v>
      </c>
      <c r="AO290" s="1">
        <f t="shared" si="323"/>
        <v>56.33836112860773</v>
      </c>
      <c r="AP290" s="1">
        <f t="shared" si="324"/>
        <v>69.337677048559371</v>
      </c>
      <c r="AQ290" s="1">
        <f t="shared" si="325"/>
        <v>47.039737212947827</v>
      </c>
      <c r="AR290" s="1">
        <f t="shared" si="326"/>
        <v>46.139748433088506</v>
      </c>
      <c r="AS290" s="1">
        <f t="shared" si="354"/>
        <v>1.6145833333333335</v>
      </c>
      <c r="AT290" s="1">
        <f t="shared" si="355"/>
        <v>26.303571428571427</v>
      </c>
      <c r="AU290" s="1">
        <f t="shared" si="356"/>
        <v>4.9782756279701283</v>
      </c>
    </row>
    <row r="291" spans="1:47" x14ac:dyDescent="0.3">
      <c r="A291" s="1" t="s">
        <v>560</v>
      </c>
      <c r="B291" s="1" t="s">
        <v>711</v>
      </c>
      <c r="C291" s="1" t="s">
        <v>566</v>
      </c>
      <c r="D291" s="3" t="s">
        <v>132</v>
      </c>
      <c r="F291" s="4">
        <f t="shared" si="333"/>
        <v>77.176999999999992</v>
      </c>
      <c r="G291" s="7">
        <v>0.6</v>
      </c>
      <c r="H291" s="7">
        <v>12.54</v>
      </c>
      <c r="I291" s="7">
        <v>0.33</v>
      </c>
      <c r="J291" s="7">
        <v>8.1000000000000003E-2</v>
      </c>
      <c r="K291" s="7">
        <v>2.69</v>
      </c>
      <c r="L291" s="7">
        <v>1.03</v>
      </c>
      <c r="M291" s="7">
        <v>2.41</v>
      </c>
      <c r="N291" s="7">
        <v>2.48</v>
      </c>
      <c r="O291" s="7">
        <v>8.2000000000000003E-2</v>
      </c>
      <c r="P291" s="7">
        <v>0.57999999999999996</v>
      </c>
      <c r="Q291" s="7"/>
      <c r="R291" s="7">
        <f t="shared" si="334"/>
        <v>1.6492967877022109</v>
      </c>
      <c r="S291" s="7">
        <f t="shared" si="335"/>
        <v>-8.128263343685696E-2</v>
      </c>
      <c r="T291" s="7">
        <f t="shared" si="336"/>
        <v>0.85006794526101936</v>
      </c>
      <c r="U291" s="17">
        <f t="shared" si="337"/>
        <v>2.066503851211723E-3</v>
      </c>
      <c r="V291" s="17">
        <f t="shared" si="338"/>
        <v>6.6742092674745179E-2</v>
      </c>
      <c r="W291" s="17">
        <f t="shared" si="339"/>
        <v>0.12298940761082777</v>
      </c>
      <c r="X291" s="17">
        <f t="shared" si="340"/>
        <v>3.8883510809938696E-2</v>
      </c>
      <c r="Y291" s="16">
        <f t="shared" si="341"/>
        <v>2.6326963906581739E-2</v>
      </c>
      <c r="Z291" s="17">
        <f t="shared" si="342"/>
        <v>1.8366619115549217E-2</v>
      </c>
      <c r="AA291" s="16">
        <f t="shared" si="343"/>
        <v>5.776681930257134E-4</v>
      </c>
      <c r="AB291" s="17">
        <f t="shared" si="344"/>
        <v>1.8193318657641504E-2</v>
      </c>
      <c r="AC291" s="35">
        <f t="shared" si="345"/>
        <v>1.8193318657641504E-2</v>
      </c>
      <c r="AD291" s="35">
        <f t="shared" si="346"/>
        <v>59.589854231570541</v>
      </c>
      <c r="AE291" s="35">
        <f t="shared" si="347"/>
        <v>1.2390147519062509</v>
      </c>
      <c r="AF291" s="35">
        <f t="shared" si="348"/>
        <v>5.7076829467580199E-2</v>
      </c>
      <c r="AG291" s="35">
        <f t="shared" si="349"/>
        <v>59.589854231570541</v>
      </c>
      <c r="AH291" s="35">
        <f t="shared" si="350"/>
        <v>27.654413612070105</v>
      </c>
      <c r="AI291" s="35">
        <f t="shared" si="351"/>
        <v>12.755732156359361</v>
      </c>
      <c r="AJ291" s="35">
        <f t="shared" si="352"/>
        <v>42.550659272144628</v>
      </c>
      <c r="AK291" s="35">
        <f t="shared" si="353"/>
        <v>59.589854231570541</v>
      </c>
      <c r="AM291" s="1">
        <f t="shared" si="321"/>
        <v>68.30231452955465</v>
      </c>
      <c r="AN291" s="1">
        <f t="shared" si="322"/>
        <v>62.874268695293978</v>
      </c>
      <c r="AO291" s="1">
        <f t="shared" si="323"/>
        <v>53.295553757007973</v>
      </c>
      <c r="AP291" s="1">
        <f t="shared" si="324"/>
        <v>65.350416849307251</v>
      </c>
      <c r="AQ291" s="1">
        <f t="shared" si="325"/>
        <v>45.441531484570042</v>
      </c>
      <c r="AR291" s="1">
        <f t="shared" si="326"/>
        <v>44.690626559565139</v>
      </c>
      <c r="AS291" s="1">
        <f t="shared" si="354"/>
        <v>1.0290456431535269</v>
      </c>
      <c r="AT291" s="1">
        <f t="shared" si="355"/>
        <v>20.9</v>
      </c>
      <c r="AU291" s="1">
        <f t="shared" si="356"/>
        <v>6.1544657097288678</v>
      </c>
    </row>
    <row r="292" spans="1:47" x14ac:dyDescent="0.3">
      <c r="A292" s="1" t="s">
        <v>560</v>
      </c>
      <c r="B292" s="1" t="s">
        <v>711</v>
      </c>
      <c r="C292" s="1" t="s">
        <v>566</v>
      </c>
      <c r="D292" s="3" t="s">
        <v>498</v>
      </c>
      <c r="F292" s="4">
        <f t="shared" si="333"/>
        <v>73.157000000000011</v>
      </c>
      <c r="G292" s="7">
        <v>0.63</v>
      </c>
      <c r="H292" s="7">
        <v>15.09</v>
      </c>
      <c r="I292" s="7">
        <v>1.96</v>
      </c>
      <c r="J292" s="7">
        <v>7.8E-2</v>
      </c>
      <c r="K292" s="7">
        <v>2.67</v>
      </c>
      <c r="L292" s="7">
        <v>0.93</v>
      </c>
      <c r="M292" s="7">
        <v>2.25</v>
      </c>
      <c r="N292" s="7">
        <v>2.94</v>
      </c>
      <c r="O292" s="7">
        <v>9.5000000000000001E-2</v>
      </c>
      <c r="P292" s="7">
        <v>0.2</v>
      </c>
      <c r="Q292" s="7"/>
      <c r="R292" s="7">
        <f t="shared" si="334"/>
        <v>1.9031020565634289</v>
      </c>
      <c r="S292" s="7">
        <f t="shared" si="335"/>
        <v>9.6331108938432108E-2</v>
      </c>
      <c r="T292" s="7">
        <f t="shared" si="336"/>
        <v>0.88350090905116418</v>
      </c>
      <c r="U292" s="17">
        <f t="shared" si="337"/>
        <v>1.227378044962114E-2</v>
      </c>
      <c r="V292" s="17">
        <f t="shared" si="338"/>
        <v>6.6245868937386487E-2</v>
      </c>
      <c r="W292" s="17">
        <f t="shared" si="339"/>
        <v>0.14799921537857985</v>
      </c>
      <c r="X292" s="17">
        <f t="shared" si="340"/>
        <v>3.630203291384318E-2</v>
      </c>
      <c r="Y292" s="16">
        <f t="shared" si="341"/>
        <v>3.1210191082802548E-2</v>
      </c>
      <c r="Z292" s="17">
        <f t="shared" si="342"/>
        <v>1.6583452211126962E-2</v>
      </c>
      <c r="AA292" s="16">
        <f t="shared" si="343"/>
        <v>6.6924973582247274E-4</v>
      </c>
      <c r="AB292" s="17">
        <f t="shared" si="344"/>
        <v>1.6382677290380218E-2</v>
      </c>
      <c r="AC292" s="35">
        <f t="shared" si="345"/>
        <v>1.6382677290380218E-2</v>
      </c>
      <c r="AD292" s="35">
        <f t="shared" si="346"/>
        <v>63.821893158245388</v>
      </c>
      <c r="AE292" s="35">
        <f t="shared" si="347"/>
        <v>1.0987580250260967</v>
      </c>
      <c r="AF292" s="35">
        <f t="shared" si="348"/>
        <v>5.2684710204223398E-2</v>
      </c>
      <c r="AG292" s="35">
        <f t="shared" si="349"/>
        <v>63.821893158245402</v>
      </c>
      <c r="AH292" s="35">
        <f t="shared" si="350"/>
        <v>22.719295755224099</v>
      </c>
      <c r="AI292" s="35">
        <f t="shared" si="351"/>
        <v>13.458811086530512</v>
      </c>
      <c r="AJ292" s="35">
        <f t="shared" si="352"/>
        <v>45.369757665653211</v>
      </c>
      <c r="AK292" s="35">
        <f t="shared" si="353"/>
        <v>63.821893158245402</v>
      </c>
      <c r="AM292" s="1">
        <f t="shared" si="321"/>
        <v>73.747418956838459</v>
      </c>
      <c r="AN292" s="1">
        <f t="shared" si="322"/>
        <v>68.912757862060815</v>
      </c>
      <c r="AO292" s="1">
        <f t="shared" si="323"/>
        <v>55.413206248360801</v>
      </c>
      <c r="AP292" s="1">
        <f t="shared" si="324"/>
        <v>68.673484715073229</v>
      </c>
      <c r="AQ292" s="1">
        <f t="shared" si="325"/>
        <v>51.632051589179717</v>
      </c>
      <c r="AR292" s="1">
        <f t="shared" si="326"/>
        <v>47.678045101097354</v>
      </c>
      <c r="AS292" s="1">
        <f t="shared" si="354"/>
        <v>1.3066666666666666</v>
      </c>
      <c r="AT292" s="1">
        <f t="shared" si="355"/>
        <v>23.952380952380953</v>
      </c>
      <c r="AU292" s="1">
        <f t="shared" si="356"/>
        <v>4.8480450629556007</v>
      </c>
    </row>
    <row r="293" spans="1:47" x14ac:dyDescent="0.3">
      <c r="A293" s="1" t="s">
        <v>560</v>
      </c>
      <c r="B293" s="1" t="s">
        <v>711</v>
      </c>
      <c r="C293" s="1" t="s">
        <v>566</v>
      </c>
      <c r="D293" s="3" t="s">
        <v>131</v>
      </c>
      <c r="F293" s="4">
        <f t="shared" si="333"/>
        <v>73.59</v>
      </c>
      <c r="G293" s="7">
        <v>0.62</v>
      </c>
      <c r="H293" s="7">
        <v>14.98</v>
      </c>
      <c r="I293" s="7">
        <v>1.52</v>
      </c>
      <c r="J293" s="7">
        <v>0.14000000000000001</v>
      </c>
      <c r="K293" s="7">
        <v>2.83</v>
      </c>
      <c r="L293" s="7">
        <v>1.1100000000000001</v>
      </c>
      <c r="M293" s="7">
        <v>2.13</v>
      </c>
      <c r="N293" s="7">
        <v>2.81</v>
      </c>
      <c r="O293" s="7">
        <v>0.1</v>
      </c>
      <c r="P293" s="7">
        <v>0.17</v>
      </c>
      <c r="Q293" s="7"/>
      <c r="R293" s="7">
        <f t="shared" si="334"/>
        <v>1.9505939983677398</v>
      </c>
      <c r="S293" s="7">
        <f t="shared" si="335"/>
        <v>-7.0922283094919103E-3</v>
      </c>
      <c r="T293" s="7">
        <f t="shared" si="336"/>
        <v>0.65176196439709078</v>
      </c>
      <c r="U293" s="17">
        <f t="shared" si="337"/>
        <v>9.5184419813388443E-3</v>
      </c>
      <c r="V293" s="17">
        <f t="shared" si="338"/>
        <v>7.0215658836256092E-2</v>
      </c>
      <c r="W293" s="17">
        <f t="shared" si="339"/>
        <v>0.14692036092585328</v>
      </c>
      <c r="X293" s="17">
        <f t="shared" si="340"/>
        <v>3.4365924491771539E-2</v>
      </c>
      <c r="Y293" s="16">
        <f t="shared" si="341"/>
        <v>2.9830148619957537E-2</v>
      </c>
      <c r="Z293" s="17">
        <f t="shared" si="342"/>
        <v>1.9793152639087021E-2</v>
      </c>
      <c r="AA293" s="16">
        <f t="shared" si="343"/>
        <v>7.0447340612891875E-4</v>
      </c>
      <c r="AB293" s="17">
        <f t="shared" si="344"/>
        <v>1.9581810617248344E-2</v>
      </c>
      <c r="AC293" s="35">
        <f t="shared" si="345"/>
        <v>1.9581810617248344E-2</v>
      </c>
      <c r="AD293" s="35">
        <f t="shared" si="346"/>
        <v>63.685079678726922</v>
      </c>
      <c r="AE293" s="35">
        <f t="shared" si="347"/>
        <v>1.1143678489262474</v>
      </c>
      <c r="AF293" s="35">
        <f t="shared" si="348"/>
        <v>5.3947735109019887E-2</v>
      </c>
      <c r="AG293" s="35">
        <f t="shared" si="349"/>
        <v>63.685079678726922</v>
      </c>
      <c r="AH293" s="35">
        <f t="shared" si="350"/>
        <v>23.384545118553529</v>
      </c>
      <c r="AI293" s="35">
        <f t="shared" si="351"/>
        <v>12.930375202719564</v>
      </c>
      <c r="AJ293" s="35">
        <f t="shared" si="352"/>
        <v>44.772915042083021</v>
      </c>
      <c r="AK293" s="35">
        <f t="shared" si="353"/>
        <v>63.685079678726922</v>
      </c>
      <c r="AM293" s="1">
        <f t="shared" si="321"/>
        <v>73.142705997644399</v>
      </c>
      <c r="AN293" s="1">
        <f t="shared" si="322"/>
        <v>68.458616392215148</v>
      </c>
      <c r="AO293" s="1">
        <f t="shared" si="323"/>
        <v>54.100931421566081</v>
      </c>
      <c r="AP293" s="1">
        <f t="shared" si="324"/>
        <v>69.59210048976999</v>
      </c>
      <c r="AQ293" s="1">
        <f t="shared" si="325"/>
        <v>50.393847544822904</v>
      </c>
      <c r="AR293" s="1">
        <f t="shared" si="326"/>
        <v>47.327658689130892</v>
      </c>
      <c r="AS293" s="1">
        <f t="shared" si="354"/>
        <v>1.31924882629108</v>
      </c>
      <c r="AT293" s="1">
        <f t="shared" si="355"/>
        <v>24.161290322580648</v>
      </c>
      <c r="AU293" s="1">
        <f t="shared" si="356"/>
        <v>4.9125500667556743</v>
      </c>
    </row>
    <row r="294" spans="1:47" x14ac:dyDescent="0.3">
      <c r="A294" s="1" t="s">
        <v>560</v>
      </c>
      <c r="B294" s="1" t="s">
        <v>711</v>
      </c>
      <c r="C294" s="1" t="s">
        <v>566</v>
      </c>
      <c r="D294" s="3" t="s">
        <v>130</v>
      </c>
      <c r="F294" s="4">
        <f t="shared" si="333"/>
        <v>73.094999999999999</v>
      </c>
      <c r="G294" s="7">
        <v>0.62</v>
      </c>
      <c r="H294" s="7">
        <v>14.61</v>
      </c>
      <c r="I294" s="7">
        <v>0.42</v>
      </c>
      <c r="J294" s="7">
        <v>0.13</v>
      </c>
      <c r="K294" s="7">
        <v>2.33</v>
      </c>
      <c r="L294" s="7">
        <v>2.2999999999999998</v>
      </c>
      <c r="M294" s="7">
        <v>2.25</v>
      </c>
      <c r="N294" s="7">
        <v>2.62</v>
      </c>
      <c r="O294" s="7">
        <v>9.5000000000000001E-2</v>
      </c>
      <c r="P294" s="7">
        <v>1.53</v>
      </c>
      <c r="Q294" s="7"/>
      <c r="R294" s="7">
        <f t="shared" si="334"/>
        <v>1.8707760095462793</v>
      </c>
      <c r="S294" s="7">
        <f t="shared" si="335"/>
        <v>0.11730605019539635</v>
      </c>
      <c r="T294" s="7">
        <f t="shared" si="336"/>
        <v>-2.1978906718775115E-2</v>
      </c>
      <c r="U294" s="17">
        <f t="shared" si="337"/>
        <v>2.6300958106331017E-3</v>
      </c>
      <c r="V294" s="17">
        <f t="shared" si="338"/>
        <v>5.7810065402288585E-2</v>
      </c>
      <c r="W294" s="17">
        <f t="shared" si="339"/>
        <v>0.14329148685759122</v>
      </c>
      <c r="X294" s="17">
        <f t="shared" si="340"/>
        <v>3.630203291384318E-2</v>
      </c>
      <c r="Y294" s="16">
        <f t="shared" si="341"/>
        <v>2.7813163481953292E-2</v>
      </c>
      <c r="Z294" s="17">
        <f t="shared" si="342"/>
        <v>4.1012838801711839E-2</v>
      </c>
      <c r="AA294" s="16">
        <f t="shared" si="343"/>
        <v>6.6924973582247274E-4</v>
      </c>
      <c r="AB294" s="17">
        <f t="shared" si="344"/>
        <v>4.0812063880965095E-2</v>
      </c>
      <c r="AC294" s="35">
        <f t="shared" si="345"/>
        <v>3.630203291384318E-2</v>
      </c>
      <c r="AD294" s="35">
        <f t="shared" si="346"/>
        <v>58.796209307206645</v>
      </c>
      <c r="AE294" s="35">
        <f t="shared" si="347"/>
        <v>1.1554642919922957</v>
      </c>
      <c r="AF294" s="35">
        <f t="shared" si="348"/>
        <v>7.2604065827686359E-2</v>
      </c>
      <c r="AG294" s="35">
        <f t="shared" si="349"/>
        <v>58.796209307206645</v>
      </c>
      <c r="AH294" s="35">
        <f t="shared" si="350"/>
        <v>29.791329161106432</v>
      </c>
      <c r="AI294" s="35">
        <f t="shared" si="351"/>
        <v>11.412461531686924</v>
      </c>
      <c r="AJ294" s="35">
        <f t="shared" si="352"/>
        <v>40.810566185290249</v>
      </c>
      <c r="AK294" s="35">
        <f t="shared" si="353"/>
        <v>58.796209307206645</v>
      </c>
      <c r="AM294" s="1">
        <f t="shared" si="321"/>
        <v>66.370745054889952</v>
      </c>
      <c r="AN294" s="1">
        <f t="shared" si="322"/>
        <v>61.397733123647967</v>
      </c>
      <c r="AO294" s="1">
        <f t="shared" si="323"/>
        <v>54.603894895704904</v>
      </c>
      <c r="AP294" s="1">
        <f t="shared" si="324"/>
        <v>69.087208092775271</v>
      </c>
      <c r="AQ294" s="1">
        <f t="shared" si="325"/>
        <v>47.97702491133591</v>
      </c>
      <c r="AR294" s="1">
        <f t="shared" si="326"/>
        <v>47.112285303125624</v>
      </c>
      <c r="AS294" s="1">
        <f t="shared" si="354"/>
        <v>1.1644444444444444</v>
      </c>
      <c r="AT294" s="1">
        <f t="shared" si="355"/>
        <v>23.564516129032256</v>
      </c>
      <c r="AU294" s="1">
        <f t="shared" si="356"/>
        <v>5.0030800821355239</v>
      </c>
    </row>
    <row r="295" spans="1:47" x14ac:dyDescent="0.3">
      <c r="A295" s="1" t="s">
        <v>563</v>
      </c>
      <c r="B295" s="1" t="s">
        <v>711</v>
      </c>
      <c r="C295" s="1" t="s">
        <v>710</v>
      </c>
      <c r="D295" s="3" t="s">
        <v>129</v>
      </c>
      <c r="F295" s="4">
        <f t="shared" si="333"/>
        <v>75.50800000000001</v>
      </c>
      <c r="G295" s="7">
        <v>0.68</v>
      </c>
      <c r="H295" s="7">
        <v>14.53</v>
      </c>
      <c r="I295" s="7">
        <v>1.0900000000000001</v>
      </c>
      <c r="J295" s="7">
        <v>0.08</v>
      </c>
      <c r="K295" s="7">
        <v>2.57</v>
      </c>
      <c r="L295" s="7">
        <v>0.92</v>
      </c>
      <c r="M295" s="7">
        <v>0.72</v>
      </c>
      <c r="N295" s="7">
        <v>3.5</v>
      </c>
      <c r="O295" s="7">
        <v>2.1999999999999999E-2</v>
      </c>
      <c r="P295" s="7">
        <v>0.38</v>
      </c>
      <c r="Q295" s="7"/>
      <c r="R295" s="7">
        <f t="shared" si="334"/>
        <v>3.0047195445542276</v>
      </c>
      <c r="S295" s="7">
        <f t="shared" si="335"/>
        <v>0.30885706958823961</v>
      </c>
      <c r="T295" s="7">
        <f t="shared" si="336"/>
        <v>-0.2451224580329851</v>
      </c>
      <c r="U295" s="17">
        <f t="shared" si="337"/>
        <v>6.8257248418811456E-3</v>
      </c>
      <c r="V295" s="17">
        <f t="shared" si="338"/>
        <v>6.3764750250592986E-2</v>
      </c>
      <c r="W295" s="17">
        <f t="shared" si="339"/>
        <v>0.14250686543742644</v>
      </c>
      <c r="X295" s="17">
        <f t="shared" si="340"/>
        <v>1.1616650532429816E-2</v>
      </c>
      <c r="Y295" s="16">
        <f t="shared" si="341"/>
        <v>3.7154989384288746E-2</v>
      </c>
      <c r="Z295" s="17">
        <f t="shared" si="342"/>
        <v>1.6405135520684736E-2</v>
      </c>
      <c r="AA295" s="16">
        <f t="shared" si="343"/>
        <v>1.5498414934836209E-4</v>
      </c>
      <c r="AB295" s="17">
        <f t="shared" si="344"/>
        <v>1.6358640275880229E-2</v>
      </c>
      <c r="AC295" s="35">
        <f t="shared" si="345"/>
        <v>1.1616650532429816E-2</v>
      </c>
      <c r="AD295" s="35">
        <f t="shared" si="346"/>
        <v>70.236701716571559</v>
      </c>
      <c r="AE295" s="35">
        <f t="shared" si="347"/>
        <v>0.95270673530807315</v>
      </c>
      <c r="AF295" s="35">
        <f t="shared" si="348"/>
        <v>2.3233301064859633E-2</v>
      </c>
      <c r="AG295" s="35">
        <f t="shared" si="349"/>
        <v>70.236701716571559</v>
      </c>
      <c r="AH295" s="35">
        <f t="shared" si="350"/>
        <v>11.450889974843868</v>
      </c>
      <c r="AI295" s="35">
        <f t="shared" si="351"/>
        <v>18.312408308584573</v>
      </c>
      <c r="AJ295" s="35">
        <f t="shared" si="352"/>
        <v>53.430759166870352</v>
      </c>
      <c r="AK295" s="35">
        <f t="shared" si="353"/>
        <v>70.236701716571559</v>
      </c>
      <c r="AM295" s="1">
        <f t="shared" si="321"/>
        <v>85.982093806730191</v>
      </c>
      <c r="AN295" s="1">
        <f t="shared" si="322"/>
        <v>81.931586839485092</v>
      </c>
      <c r="AO295" s="1">
        <f t="shared" si="323"/>
        <v>45.106571280661036</v>
      </c>
      <c r="AP295" s="1">
        <f t="shared" si="324"/>
        <v>74.502289305105293</v>
      </c>
      <c r="AQ295" s="1">
        <f t="shared" si="325"/>
        <v>54.603450186656268</v>
      </c>
      <c r="AR295" s="1">
        <f t="shared" si="326"/>
        <v>52.107624421534425</v>
      </c>
      <c r="AS295" s="1">
        <f t="shared" si="354"/>
        <v>4.8611111111111116</v>
      </c>
      <c r="AT295" s="1">
        <f t="shared" si="355"/>
        <v>21.367647058823525</v>
      </c>
      <c r="AU295" s="1">
        <f t="shared" si="356"/>
        <v>5.1966964900206483</v>
      </c>
    </row>
    <row r="296" spans="1:47" x14ac:dyDescent="0.3">
      <c r="A296" s="1" t="s">
        <v>563</v>
      </c>
      <c r="B296" s="1" t="s">
        <v>711</v>
      </c>
      <c r="C296" s="1" t="s">
        <v>710</v>
      </c>
      <c r="D296" s="3" t="s">
        <v>128</v>
      </c>
      <c r="F296" s="4">
        <f t="shared" si="333"/>
        <v>73.570999999999998</v>
      </c>
      <c r="G296" s="7">
        <v>0.76</v>
      </c>
      <c r="H296" s="7">
        <v>15.72</v>
      </c>
      <c r="I296" s="7">
        <v>0.23</v>
      </c>
      <c r="J296" s="7">
        <v>4.9000000000000002E-2</v>
      </c>
      <c r="K296" s="7">
        <v>3.35</v>
      </c>
      <c r="L296" s="7">
        <v>0.83</v>
      </c>
      <c r="M296" s="7">
        <v>1.52</v>
      </c>
      <c r="N296" s="7">
        <v>3.2</v>
      </c>
      <c r="O296" s="7">
        <v>0.12</v>
      </c>
      <c r="P296" s="7">
        <v>0.65</v>
      </c>
      <c r="Q296" s="7"/>
      <c r="R296" s="7">
        <f t="shared" si="334"/>
        <v>2.3362234521428755</v>
      </c>
      <c r="S296" s="7">
        <f t="shared" si="335"/>
        <v>-4.5809536031294222E-2</v>
      </c>
      <c r="T296" s="7">
        <f t="shared" si="336"/>
        <v>0.60503991304967852</v>
      </c>
      <c r="U296" s="17">
        <f t="shared" si="337"/>
        <v>1.4402905629657462E-3</v>
      </c>
      <c r="V296" s="17">
        <f t="shared" si="338"/>
        <v>8.3117476007582305E-2</v>
      </c>
      <c r="W296" s="17">
        <f t="shared" si="339"/>
        <v>0.15417810906237742</v>
      </c>
      <c r="X296" s="17">
        <f t="shared" si="340"/>
        <v>2.4524040012907391E-2</v>
      </c>
      <c r="Y296" s="16">
        <f t="shared" si="341"/>
        <v>3.3970276008492568E-2</v>
      </c>
      <c r="Z296" s="17">
        <f t="shared" si="342"/>
        <v>1.4800285306704707E-2</v>
      </c>
      <c r="AA296" s="16">
        <f t="shared" si="343"/>
        <v>8.4536808735470234E-4</v>
      </c>
      <c r="AB296" s="17">
        <f t="shared" si="344"/>
        <v>1.4546674880498297E-2</v>
      </c>
      <c r="AC296" s="35">
        <f t="shared" si="345"/>
        <v>1.4546674880498297E-2</v>
      </c>
      <c r="AD296" s="35">
        <f t="shared" si="346"/>
        <v>67.854378917361231</v>
      </c>
      <c r="AE296" s="35">
        <f t="shared" si="347"/>
        <v>1.0238312615106</v>
      </c>
      <c r="AF296" s="35">
        <f t="shared" si="348"/>
        <v>3.9070714893405689E-2</v>
      </c>
      <c r="AG296" s="35">
        <f t="shared" si="349"/>
        <v>67.854378917361231</v>
      </c>
      <c r="AH296" s="35">
        <f t="shared" si="350"/>
        <v>17.195171928569629</v>
      </c>
      <c r="AI296" s="35">
        <f t="shared" si="351"/>
        <v>14.950449154069142</v>
      </c>
      <c r="AJ296" s="35">
        <f t="shared" si="352"/>
        <v>48.877638612749756</v>
      </c>
      <c r="AK296" s="35">
        <f t="shared" si="353"/>
        <v>67.854378917361231</v>
      </c>
      <c r="AM296" s="1">
        <f t="shared" si="321"/>
        <v>79.782171972055366</v>
      </c>
      <c r="AN296" s="1">
        <f t="shared" si="322"/>
        <v>75.470196459641741</v>
      </c>
      <c r="AO296" s="1">
        <f t="shared" si="323"/>
        <v>52.503329480480197</v>
      </c>
      <c r="AP296" s="1">
        <f t="shared" si="324"/>
        <v>72.495580469185199</v>
      </c>
      <c r="AQ296" s="1">
        <f t="shared" si="325"/>
        <v>49.913388813907225</v>
      </c>
      <c r="AR296" s="1">
        <f t="shared" si="326"/>
        <v>49.451426841239545</v>
      </c>
      <c r="AS296" s="1">
        <f t="shared" si="354"/>
        <v>2.1052631578947367</v>
      </c>
      <c r="AT296" s="1">
        <f t="shared" si="355"/>
        <v>20.684210526315791</v>
      </c>
      <c r="AU296" s="1">
        <f t="shared" si="356"/>
        <v>4.6800890585241728</v>
      </c>
    </row>
    <row r="297" spans="1:47" x14ac:dyDescent="0.3">
      <c r="A297" s="1" t="s">
        <v>559</v>
      </c>
      <c r="B297" s="1" t="s">
        <v>711</v>
      </c>
      <c r="C297" s="1" t="s">
        <v>709</v>
      </c>
      <c r="D297" s="3" t="s">
        <v>127</v>
      </c>
      <c r="F297" s="4">
        <f t="shared" si="333"/>
        <v>71.39</v>
      </c>
      <c r="G297" s="7">
        <v>0.75</v>
      </c>
      <c r="H297" s="7">
        <v>18.399999999999999</v>
      </c>
      <c r="I297" s="7">
        <v>0.96</v>
      </c>
      <c r="J297" s="7">
        <v>0.12</v>
      </c>
      <c r="K297" s="7">
        <v>2.4300000000000002</v>
      </c>
      <c r="L297" s="3">
        <v>1.1299999999999999</v>
      </c>
      <c r="M297" s="7">
        <v>1.47</v>
      </c>
      <c r="N297" s="7">
        <v>3.12</v>
      </c>
      <c r="O297" s="7">
        <v>0.11</v>
      </c>
      <c r="P297" s="7">
        <v>0.12</v>
      </c>
      <c r="Q297" s="7"/>
      <c r="R297" s="7">
        <f t="shared" si="334"/>
        <v>2.5270882638242949</v>
      </c>
      <c r="S297" s="7">
        <f t="shared" si="335"/>
        <v>0.24994174446893383</v>
      </c>
      <c r="T297" s="7">
        <f t="shared" si="336"/>
        <v>0.26304476806639576</v>
      </c>
      <c r="U297" s="17">
        <f t="shared" si="337"/>
        <v>6.0116475671613753E-3</v>
      </c>
      <c r="V297" s="17">
        <f t="shared" si="338"/>
        <v>6.0291184089082087E-2</v>
      </c>
      <c r="W297" s="17">
        <f t="shared" si="339"/>
        <v>0.1804629266378972</v>
      </c>
      <c r="X297" s="17">
        <f t="shared" si="340"/>
        <v>2.3717328170377541E-2</v>
      </c>
      <c r="Y297" s="16">
        <f t="shared" si="341"/>
        <v>3.3121019108280254E-2</v>
      </c>
      <c r="Z297" s="17">
        <f t="shared" si="342"/>
        <v>2.0149786019971468E-2</v>
      </c>
      <c r="AA297" s="16">
        <f t="shared" si="343"/>
        <v>7.7492074674181054E-4</v>
      </c>
      <c r="AB297" s="17">
        <f t="shared" si="344"/>
        <v>1.9917309795948926E-2</v>
      </c>
      <c r="AC297" s="35">
        <f t="shared" si="345"/>
        <v>1.9917309795948926E-2</v>
      </c>
      <c r="AD297" s="35">
        <f t="shared" si="346"/>
        <v>70.159365638838395</v>
      </c>
      <c r="AE297" s="35">
        <f t="shared" si="347"/>
        <v>0.7940188471086318</v>
      </c>
      <c r="AF297" s="35">
        <f t="shared" si="348"/>
        <v>4.3634637966326467E-2</v>
      </c>
      <c r="AG297" s="35">
        <f t="shared" si="349"/>
        <v>70.159365638838366</v>
      </c>
      <c r="AH297" s="35">
        <f t="shared" si="350"/>
        <v>16.964030100988886</v>
      </c>
      <c r="AI297" s="35">
        <f t="shared" si="351"/>
        <v>12.876604260172734</v>
      </c>
      <c r="AJ297" s="35">
        <f t="shared" si="352"/>
        <v>47.956287079591924</v>
      </c>
      <c r="AK297" s="35">
        <f t="shared" si="353"/>
        <v>70.159365638838366</v>
      </c>
      <c r="AM297" s="1">
        <f t="shared" si="321"/>
        <v>80.528731740842829</v>
      </c>
      <c r="AN297" s="1">
        <f t="shared" si="322"/>
        <v>77.151834088834065</v>
      </c>
      <c r="AO297" s="1">
        <f t="shared" si="323"/>
        <v>49.59392466631796</v>
      </c>
      <c r="AP297" s="1">
        <f t="shared" si="324"/>
        <v>76.048022692602785</v>
      </c>
      <c r="AQ297" s="1">
        <f t="shared" si="325"/>
        <v>57.639020277070749</v>
      </c>
      <c r="AR297" s="1">
        <f t="shared" si="326"/>
        <v>55.780828738093547</v>
      </c>
      <c r="AS297" s="1">
        <f t="shared" si="354"/>
        <v>2.1224489795918369</v>
      </c>
      <c r="AT297" s="1">
        <f t="shared" si="355"/>
        <v>24.533333333333331</v>
      </c>
      <c r="AU297" s="1">
        <f t="shared" si="356"/>
        <v>3.8798913043478263</v>
      </c>
    </row>
    <row r="298" spans="1:47" x14ac:dyDescent="0.3">
      <c r="A298" s="1" t="s">
        <v>559</v>
      </c>
      <c r="B298" s="1" t="s">
        <v>711</v>
      </c>
      <c r="C298" s="1" t="s">
        <v>709</v>
      </c>
      <c r="D298" s="3" t="s">
        <v>126</v>
      </c>
      <c r="F298" s="4">
        <f t="shared" si="333"/>
        <v>75.436999999999998</v>
      </c>
      <c r="G298" s="7">
        <v>0.6</v>
      </c>
      <c r="H298" s="7">
        <v>14.72</v>
      </c>
      <c r="I298" s="7">
        <v>2.35</v>
      </c>
      <c r="J298" s="7">
        <v>3.3000000000000002E-2</v>
      </c>
      <c r="K298" s="7">
        <v>1.1599999999999999</v>
      </c>
      <c r="L298" s="7">
        <v>0.54</v>
      </c>
      <c r="M298" s="7">
        <v>2.81</v>
      </c>
      <c r="N298" s="7">
        <v>1.96</v>
      </c>
      <c r="O298" s="7">
        <v>0.14000000000000001</v>
      </c>
      <c r="P298" s="7">
        <v>0.25</v>
      </c>
      <c r="Q298" s="7"/>
      <c r="R298" s="7">
        <f t="shared" si="334"/>
        <v>1.6560226299550758</v>
      </c>
      <c r="S298" s="7">
        <f t="shared" si="335"/>
        <v>0.52452446812415265</v>
      </c>
      <c r="T298" s="7">
        <f t="shared" si="336"/>
        <v>1.6493706227694713</v>
      </c>
      <c r="U298" s="17">
        <f t="shared" si="337"/>
        <v>1.471601227378045E-2</v>
      </c>
      <c r="V298" s="17">
        <f t="shared" si="338"/>
        <v>2.8780976766804613E-2</v>
      </c>
      <c r="W298" s="17">
        <f t="shared" si="339"/>
        <v>0.14437034131031778</v>
      </c>
      <c r="X298" s="17">
        <f t="shared" si="340"/>
        <v>4.5337205550177478E-2</v>
      </c>
      <c r="Y298" s="16">
        <f t="shared" si="341"/>
        <v>2.0806794055201697E-2</v>
      </c>
      <c r="Z298" s="17">
        <f t="shared" si="342"/>
        <v>9.6291012838801721E-3</v>
      </c>
      <c r="AA298" s="16">
        <f t="shared" si="343"/>
        <v>9.8626276858048627E-4</v>
      </c>
      <c r="AB298" s="17">
        <f t="shared" si="344"/>
        <v>9.3332224533060268E-3</v>
      </c>
      <c r="AC298" s="35">
        <f t="shared" si="345"/>
        <v>9.3332224533060268E-3</v>
      </c>
      <c r="AD298" s="35">
        <f t="shared" si="346"/>
        <v>65.668383628159432</v>
      </c>
      <c r="AE298" s="35">
        <f t="shared" si="347"/>
        <v>0.8261398348673189</v>
      </c>
      <c r="AF298" s="35">
        <f t="shared" si="348"/>
        <v>5.4670428003483505E-2</v>
      </c>
      <c r="AG298" s="35">
        <f t="shared" si="349"/>
        <v>65.668383628159432</v>
      </c>
      <c r="AH298" s="35">
        <f t="shared" si="350"/>
        <v>24.867425031098463</v>
      </c>
      <c r="AI298" s="35">
        <f t="shared" si="351"/>
        <v>9.4641913407421061</v>
      </c>
      <c r="AJ298" s="35">
        <f t="shared" si="352"/>
        <v>42.298383154821821</v>
      </c>
      <c r="AK298" s="35">
        <f t="shared" si="353"/>
        <v>65.668383628159432</v>
      </c>
      <c r="AM298" s="1">
        <f t="shared" si="321"/>
        <v>72.533050293182967</v>
      </c>
      <c r="AN298" s="1">
        <f t="shared" si="322"/>
        <v>69.326595603244428</v>
      </c>
      <c r="AO298" s="1">
        <f t="shared" si="323"/>
        <v>47.083613645014943</v>
      </c>
      <c r="AP298" s="1">
        <f t="shared" si="324"/>
        <v>68.579812986770648</v>
      </c>
      <c r="AQ298" s="1">
        <f t="shared" si="325"/>
        <v>60.409965624299765</v>
      </c>
      <c r="AR298" s="1">
        <f t="shared" si="326"/>
        <v>54.821844609784854</v>
      </c>
      <c r="AS298" s="1">
        <f t="shared" si="354"/>
        <v>0.697508896797153</v>
      </c>
      <c r="AT298" s="1">
        <f t="shared" si="355"/>
        <v>24.533333333333335</v>
      </c>
      <c r="AU298" s="1">
        <f t="shared" si="356"/>
        <v>5.1247961956521735</v>
      </c>
    </row>
    <row r="299" spans="1:47" x14ac:dyDescent="0.3">
      <c r="A299" s="1" t="s">
        <v>559</v>
      </c>
      <c r="B299" s="1" t="s">
        <v>711</v>
      </c>
      <c r="C299" s="1" t="s">
        <v>709</v>
      </c>
      <c r="D299" s="3" t="s">
        <v>712</v>
      </c>
      <c r="F299" s="4">
        <f t="shared" si="333"/>
        <v>70.102000000000004</v>
      </c>
      <c r="G299" s="7">
        <v>0.67</v>
      </c>
      <c r="H299" s="7">
        <v>17.059999999999999</v>
      </c>
      <c r="I299" s="7">
        <v>4.26</v>
      </c>
      <c r="J299" s="7">
        <v>5.8000000000000003E-2</v>
      </c>
      <c r="K299" s="7">
        <v>1.81</v>
      </c>
      <c r="L299" s="7">
        <v>0.99</v>
      </c>
      <c r="M299" s="7">
        <v>2.19</v>
      </c>
      <c r="N299" s="7">
        <v>2.61</v>
      </c>
      <c r="O299" s="7">
        <v>0.12</v>
      </c>
      <c r="P299" s="7">
        <v>0.13</v>
      </c>
      <c r="Q299" s="7"/>
      <c r="R299" s="7">
        <f t="shared" si="334"/>
        <v>2.0528349982351237</v>
      </c>
      <c r="S299" s="7">
        <f t="shared" si="335"/>
        <v>0.36602337605686763</v>
      </c>
      <c r="T299" s="7">
        <f t="shared" si="336"/>
        <v>0.79395187968191083</v>
      </c>
      <c r="U299" s="17">
        <f t="shared" si="337"/>
        <v>2.6676686079278603E-2</v>
      </c>
      <c r="V299" s="17">
        <f t="shared" si="338"/>
        <v>4.4908248230962379E-2</v>
      </c>
      <c r="W299" s="17">
        <f t="shared" si="339"/>
        <v>0.1673205178501373</v>
      </c>
      <c r="X299" s="17">
        <f t="shared" si="340"/>
        <v>3.5333978702807356E-2</v>
      </c>
      <c r="Y299" s="16">
        <f t="shared" si="341"/>
        <v>2.7707006369426749E-2</v>
      </c>
      <c r="Z299" s="17">
        <f t="shared" si="342"/>
        <v>1.7653352353780315E-2</v>
      </c>
      <c r="AA299" s="16">
        <f t="shared" si="343"/>
        <v>8.4536808735470234E-4</v>
      </c>
      <c r="AB299" s="17">
        <f t="shared" si="344"/>
        <v>1.7399741927573903E-2</v>
      </c>
      <c r="AC299" s="35">
        <f t="shared" si="345"/>
        <v>1.7399741927573903E-2</v>
      </c>
      <c r="AD299" s="35">
        <f t="shared" si="346"/>
        <v>67.532966243963486</v>
      </c>
      <c r="AE299" s="35">
        <f t="shared" si="347"/>
        <v>0.91010519028303649</v>
      </c>
      <c r="AF299" s="35">
        <f t="shared" si="348"/>
        <v>5.2733720630381259E-2</v>
      </c>
      <c r="AG299" s="35">
        <f t="shared" si="349"/>
        <v>67.532966243963486</v>
      </c>
      <c r="AH299" s="35">
        <f t="shared" si="350"/>
        <v>21.284087695926388</v>
      </c>
      <c r="AI299" s="35">
        <f t="shared" si="351"/>
        <v>11.182946060110122</v>
      </c>
      <c r="AJ299" s="35">
        <f t="shared" si="352"/>
        <v>44.949429182091862</v>
      </c>
      <c r="AK299" s="35">
        <f t="shared" si="353"/>
        <v>67.532966243963486</v>
      </c>
      <c r="AM299" s="1">
        <f t="shared" si="321"/>
        <v>76.036035027314512</v>
      </c>
      <c r="AN299" s="1">
        <f t="shared" si="322"/>
        <v>72.584102172094461</v>
      </c>
      <c r="AO299" s="1">
        <f t="shared" si="323"/>
        <v>49.831932845794839</v>
      </c>
      <c r="AP299" s="1">
        <f t="shared" si="324"/>
        <v>72.63388879109803</v>
      </c>
      <c r="AQ299" s="1">
        <f t="shared" si="325"/>
        <v>60.748246445154905</v>
      </c>
      <c r="AR299" s="1">
        <f t="shared" si="326"/>
        <v>52.394714190774195</v>
      </c>
      <c r="AS299" s="1">
        <f t="shared" si="354"/>
        <v>1.1917808219178081</v>
      </c>
      <c r="AT299" s="1">
        <f t="shared" si="355"/>
        <v>25.462686567164177</v>
      </c>
      <c r="AU299" s="1">
        <f t="shared" si="356"/>
        <v>4.1091441969519344</v>
      </c>
    </row>
    <row r="300" spans="1:47" x14ac:dyDescent="0.3">
      <c r="A300" s="1" t="s">
        <v>559</v>
      </c>
      <c r="B300" s="1" t="s">
        <v>711</v>
      </c>
      <c r="C300" s="1" t="s">
        <v>709</v>
      </c>
      <c r="D300" s="3" t="s">
        <v>125</v>
      </c>
      <c r="F300" s="4">
        <f t="shared" si="333"/>
        <v>75.182000000000002</v>
      </c>
      <c r="G300" s="7">
        <v>0.51</v>
      </c>
      <c r="H300" s="7">
        <v>15.43</v>
      </c>
      <c r="I300" s="7">
        <v>1.1599999999999999</v>
      </c>
      <c r="J300" s="7">
        <v>8.6999999999999994E-2</v>
      </c>
      <c r="K300" s="7">
        <v>2.3199999999999998</v>
      </c>
      <c r="L300" s="7">
        <v>1.07</v>
      </c>
      <c r="M300" s="7">
        <v>1.68</v>
      </c>
      <c r="N300" s="7">
        <v>2.2599999999999998</v>
      </c>
      <c r="O300" s="7">
        <v>7.0999999999999994E-2</v>
      </c>
      <c r="P300" s="7">
        <v>0.23</v>
      </c>
      <c r="Q300" s="7"/>
      <c r="R300" s="7">
        <f t="shared" si="334"/>
        <v>2.2175198729599019</v>
      </c>
      <c r="S300" s="7">
        <f t="shared" si="335"/>
        <v>-2.6202372394024072E-2</v>
      </c>
      <c r="T300" s="7">
        <f t="shared" si="336"/>
        <v>0.45113514494135271</v>
      </c>
      <c r="U300" s="17">
        <f t="shared" si="337"/>
        <v>7.2640741436533277E-3</v>
      </c>
      <c r="V300" s="17">
        <f t="shared" si="338"/>
        <v>5.7561953533609225E-2</v>
      </c>
      <c r="W300" s="17">
        <f t="shared" si="339"/>
        <v>0.15133385641428013</v>
      </c>
      <c r="X300" s="17">
        <f t="shared" si="340"/>
        <v>2.7105517909002903E-2</v>
      </c>
      <c r="Y300" s="16">
        <f t="shared" si="341"/>
        <v>2.3991507430997875E-2</v>
      </c>
      <c r="Z300" s="17">
        <f t="shared" si="342"/>
        <v>1.9079885877318119E-2</v>
      </c>
      <c r="AA300" s="16">
        <f t="shared" si="343"/>
        <v>5.001761183515322E-4</v>
      </c>
      <c r="AB300" s="17">
        <f t="shared" si="344"/>
        <v>1.8929833041812658E-2</v>
      </c>
      <c r="AC300" s="35">
        <f t="shared" si="345"/>
        <v>1.8929833041812658E-2</v>
      </c>
      <c r="AD300" s="35">
        <f t="shared" si="346"/>
        <v>68.365272742131026</v>
      </c>
      <c r="AE300" s="35">
        <f t="shared" si="347"/>
        <v>0.89208682110768134</v>
      </c>
      <c r="AF300" s="35">
        <f t="shared" si="348"/>
        <v>4.6035350950815561E-2</v>
      </c>
      <c r="AG300" s="35">
        <f t="shared" si="349"/>
        <v>68.365272742131012</v>
      </c>
      <c r="AH300" s="35">
        <f t="shared" si="350"/>
        <v>20.796531576626425</v>
      </c>
      <c r="AI300" s="35">
        <f t="shared" si="351"/>
        <v>10.83819568124256</v>
      </c>
      <c r="AJ300" s="35">
        <f t="shared" si="352"/>
        <v>45.020832052308066</v>
      </c>
      <c r="AK300" s="35">
        <f t="shared" si="353"/>
        <v>68.365272742131012</v>
      </c>
      <c r="AM300" s="1">
        <f t="shared" si="321"/>
        <v>76.675515109274954</v>
      </c>
      <c r="AN300" s="1">
        <f t="shared" si="322"/>
        <v>73.447939978259072</v>
      </c>
      <c r="AO300" s="1">
        <f t="shared" si="323"/>
        <v>43.782107799332955</v>
      </c>
      <c r="AP300" s="1">
        <f t="shared" si="324"/>
        <v>74.758285446770685</v>
      </c>
      <c r="AQ300" s="1">
        <f t="shared" si="325"/>
        <v>55.417637164900768</v>
      </c>
      <c r="AR300" s="1">
        <f t="shared" si="326"/>
        <v>52.879408426254848</v>
      </c>
      <c r="AS300" s="1">
        <f t="shared" si="354"/>
        <v>1.3452380952380951</v>
      </c>
      <c r="AT300" s="1">
        <f t="shared" si="355"/>
        <v>30.254901960784313</v>
      </c>
      <c r="AU300" s="1">
        <f t="shared" si="356"/>
        <v>4.8724562540505509</v>
      </c>
    </row>
    <row r="301" spans="1:47" x14ac:dyDescent="0.3">
      <c r="A301" s="1" t="s">
        <v>559</v>
      </c>
      <c r="B301" s="1" t="s">
        <v>711</v>
      </c>
      <c r="C301" s="1" t="s">
        <v>709</v>
      </c>
      <c r="D301" s="3" t="s">
        <v>124</v>
      </c>
      <c r="F301" s="4">
        <f t="shared" si="333"/>
        <v>73.915999999999997</v>
      </c>
      <c r="G301" s="7">
        <v>0.65</v>
      </c>
      <c r="H301" s="7">
        <v>16.37</v>
      </c>
      <c r="I301" s="7">
        <v>0.74</v>
      </c>
      <c r="J301" s="7">
        <v>8.4000000000000005E-2</v>
      </c>
      <c r="K301" s="7">
        <v>2.06</v>
      </c>
      <c r="L301" s="7">
        <v>1.49</v>
      </c>
      <c r="M301" s="7">
        <v>2.27</v>
      </c>
      <c r="N301" s="7">
        <v>2.2000000000000002</v>
      </c>
      <c r="O301" s="7">
        <v>0.12</v>
      </c>
      <c r="P301" s="7">
        <v>0.1</v>
      </c>
      <c r="Q301" s="7"/>
      <c r="R301" s="7">
        <f t="shared" si="334"/>
        <v>1.9756705598897324</v>
      </c>
      <c r="S301" s="7">
        <f t="shared" si="335"/>
        <v>6.5751377562780433E-2</v>
      </c>
      <c r="T301" s="7">
        <f t="shared" si="336"/>
        <v>0.42100371153594346</v>
      </c>
      <c r="U301" s="17">
        <f t="shared" si="337"/>
        <v>4.6339783330202264E-3</v>
      </c>
      <c r="V301" s="17">
        <f t="shared" si="338"/>
        <v>5.1111044947946133E-2</v>
      </c>
      <c r="W301" s="17">
        <f t="shared" si="339"/>
        <v>0.16055315810121618</v>
      </c>
      <c r="X301" s="17">
        <f t="shared" si="340"/>
        <v>3.6624717650855114E-2</v>
      </c>
      <c r="Y301" s="16">
        <f t="shared" si="341"/>
        <v>2.3354564755838643E-2</v>
      </c>
      <c r="Z301" s="17">
        <f t="shared" si="342"/>
        <v>2.6569186875891583E-2</v>
      </c>
      <c r="AA301" s="16">
        <f t="shared" si="343"/>
        <v>8.4536808735470234E-4</v>
      </c>
      <c r="AB301" s="17">
        <f t="shared" si="344"/>
        <v>2.6315576449685171E-2</v>
      </c>
      <c r="AC301" s="35">
        <f t="shared" si="345"/>
        <v>2.6315576449685171E-2</v>
      </c>
      <c r="AD301" s="35">
        <f t="shared" si="346"/>
        <v>65.041299533225285</v>
      </c>
      <c r="AE301" s="35">
        <f t="shared" si="347"/>
        <v>0.88627028111055162</v>
      </c>
      <c r="AF301" s="35">
        <f t="shared" si="348"/>
        <v>6.2940294100540278E-2</v>
      </c>
      <c r="AG301" s="35">
        <f t="shared" si="349"/>
        <v>65.041299533225285</v>
      </c>
      <c r="AH301" s="35">
        <f t="shared" si="350"/>
        <v>25.497589519365071</v>
      </c>
      <c r="AI301" s="35">
        <f t="shared" si="351"/>
        <v>9.4611109474096438</v>
      </c>
      <c r="AJ301" s="35">
        <f t="shared" si="352"/>
        <v>41.981760714022286</v>
      </c>
      <c r="AK301" s="35">
        <f t="shared" si="353"/>
        <v>65.041299533225285</v>
      </c>
      <c r="AM301" s="1">
        <f t="shared" si="321"/>
        <v>71.837969533120102</v>
      </c>
      <c r="AN301" s="1">
        <f t="shared" si="322"/>
        <v>68.551691825733656</v>
      </c>
      <c r="AO301" s="1">
        <f t="shared" si="323"/>
        <v>49.050434949330814</v>
      </c>
      <c r="AP301" s="1">
        <f t="shared" si="324"/>
        <v>72.802512742091366</v>
      </c>
      <c r="AQ301" s="1">
        <f t="shared" si="325"/>
        <v>54.590527364411436</v>
      </c>
      <c r="AR301" s="1">
        <f t="shared" si="326"/>
        <v>53.059104721852691</v>
      </c>
      <c r="AS301" s="1">
        <f t="shared" si="354"/>
        <v>0.96916299559471375</v>
      </c>
      <c r="AT301" s="1">
        <f t="shared" si="355"/>
        <v>25.184615384615384</v>
      </c>
      <c r="AU301" s="1">
        <f t="shared" si="356"/>
        <v>4.5153329260842998</v>
      </c>
    </row>
    <row r="302" spans="1:47" x14ac:dyDescent="0.3">
      <c r="A302" s="1" t="s">
        <v>559</v>
      </c>
      <c r="B302" s="1" t="s">
        <v>711</v>
      </c>
      <c r="C302" s="1" t="s">
        <v>709</v>
      </c>
      <c r="D302" s="3" t="s">
        <v>123</v>
      </c>
      <c r="F302" s="4">
        <f t="shared" si="333"/>
        <v>71.998999999999995</v>
      </c>
      <c r="G302" s="7">
        <v>0.64</v>
      </c>
      <c r="H302" s="7">
        <v>17.53</v>
      </c>
      <c r="I302" s="7">
        <v>1.95</v>
      </c>
      <c r="J302" s="7">
        <v>8.1000000000000003E-2</v>
      </c>
      <c r="K302" s="7">
        <v>2.14</v>
      </c>
      <c r="L302" s="7">
        <v>1.07</v>
      </c>
      <c r="M302" s="7">
        <v>1.48</v>
      </c>
      <c r="N302" s="7">
        <v>2.9</v>
      </c>
      <c r="O302" s="7">
        <v>0.13</v>
      </c>
      <c r="P302" s="7">
        <v>0.08</v>
      </c>
      <c r="Q302" s="7"/>
      <c r="R302" s="7">
        <f t="shared" si="334"/>
        <v>2.4718716111571193</v>
      </c>
      <c r="S302" s="7">
        <f t="shared" si="335"/>
        <v>0.30390490795866809</v>
      </c>
      <c r="T302" s="7">
        <f t="shared" si="336"/>
        <v>0.32438343930220886</v>
      </c>
      <c r="U302" s="17">
        <f t="shared" si="337"/>
        <v>1.2211159120796544E-2</v>
      </c>
      <c r="V302" s="17">
        <f t="shared" si="338"/>
        <v>5.3095939897380935E-2</v>
      </c>
      <c r="W302" s="17">
        <f t="shared" si="339"/>
        <v>0.17193016869360536</v>
      </c>
      <c r="X302" s="17">
        <f t="shared" si="340"/>
        <v>2.3878670538883512E-2</v>
      </c>
      <c r="Y302" s="16">
        <f t="shared" si="341"/>
        <v>3.0785562632696387E-2</v>
      </c>
      <c r="Z302" s="17">
        <f t="shared" si="342"/>
        <v>1.9079885877318119E-2</v>
      </c>
      <c r="AA302" s="16">
        <f t="shared" si="343"/>
        <v>9.1581542796759436E-4</v>
      </c>
      <c r="AB302" s="17">
        <f t="shared" si="344"/>
        <v>1.8805141248927841E-2</v>
      </c>
      <c r="AC302" s="35">
        <f t="shared" si="345"/>
        <v>1.8805141248927841E-2</v>
      </c>
      <c r="AD302" s="35">
        <f t="shared" si="346"/>
        <v>70.061323876897447</v>
      </c>
      <c r="AE302" s="35">
        <f t="shared" si="347"/>
        <v>0.80876566994403964</v>
      </c>
      <c r="AF302" s="35">
        <f t="shared" si="348"/>
        <v>4.2683811787811353E-2</v>
      </c>
      <c r="AG302" s="35">
        <f t="shared" si="349"/>
        <v>70.061323876897447</v>
      </c>
      <c r="AH302" s="35">
        <f t="shared" si="350"/>
        <v>17.393598719115371</v>
      </c>
      <c r="AI302" s="35">
        <f t="shared" si="351"/>
        <v>12.545077403987182</v>
      </c>
      <c r="AJ302" s="35">
        <f t="shared" si="352"/>
        <v>47.575739342435909</v>
      </c>
      <c r="AK302" s="35">
        <f t="shared" si="353"/>
        <v>70.061323876897447</v>
      </c>
      <c r="AM302" s="1">
        <f t="shared" si="321"/>
        <v>80.111355424253304</v>
      </c>
      <c r="AN302" s="1">
        <f t="shared" si="322"/>
        <v>76.780623862553426</v>
      </c>
      <c r="AO302" s="1">
        <f t="shared" si="323"/>
        <v>46.859402327138433</v>
      </c>
      <c r="AP302" s="1">
        <f t="shared" si="324"/>
        <v>75.875735357264929</v>
      </c>
      <c r="AQ302" s="1">
        <f t="shared" si="325"/>
        <v>59.265333547648922</v>
      </c>
      <c r="AR302" s="1">
        <f t="shared" si="326"/>
        <v>55.335208643657538</v>
      </c>
      <c r="AS302" s="1">
        <f t="shared" si="354"/>
        <v>1.9594594594594594</v>
      </c>
      <c r="AT302" s="1">
        <f t="shared" si="355"/>
        <v>27.390625</v>
      </c>
      <c r="AU302" s="1">
        <f t="shared" si="356"/>
        <v>4.1071876782658299</v>
      </c>
    </row>
    <row r="303" spans="1:47" x14ac:dyDescent="0.3">
      <c r="A303" s="1" t="s">
        <v>559</v>
      </c>
      <c r="B303" s="1" t="s">
        <v>711</v>
      </c>
      <c r="C303" s="1" t="s">
        <v>709</v>
      </c>
      <c r="D303" s="3" t="s">
        <v>122</v>
      </c>
      <c r="F303" s="4">
        <f t="shared" si="333"/>
        <v>75.914000000000001</v>
      </c>
      <c r="G303" s="7">
        <v>0.61</v>
      </c>
      <c r="H303" s="7">
        <v>15.11</v>
      </c>
      <c r="I303" s="7">
        <v>0.82</v>
      </c>
      <c r="J303" s="7">
        <v>8.5999999999999993E-2</v>
      </c>
      <c r="K303" s="7">
        <v>2.35</v>
      </c>
      <c r="L303" s="7">
        <v>0.96</v>
      </c>
      <c r="M303" s="7">
        <v>2.2200000000000002</v>
      </c>
      <c r="N303" s="7">
        <v>1.68</v>
      </c>
      <c r="O303" s="7">
        <v>0.13</v>
      </c>
      <c r="P303" s="7">
        <v>0.12</v>
      </c>
      <c r="Q303" s="7"/>
      <c r="R303" s="7">
        <f t="shared" si="334"/>
        <v>1.9178495804004601</v>
      </c>
      <c r="S303" s="7">
        <f t="shared" si="335"/>
        <v>-0.33562153474090017</v>
      </c>
      <c r="T303" s="7">
        <f t="shared" si="336"/>
        <v>0.83832919040444343</v>
      </c>
      <c r="U303" s="17">
        <f t="shared" si="337"/>
        <v>5.1349489636170077E-3</v>
      </c>
      <c r="V303" s="17">
        <f t="shared" si="338"/>
        <v>5.8306289139647284E-2</v>
      </c>
      <c r="W303" s="17">
        <f t="shared" si="339"/>
        <v>0.14819537073362102</v>
      </c>
      <c r="X303" s="17">
        <f t="shared" si="340"/>
        <v>3.5818005808325268E-2</v>
      </c>
      <c r="Y303" s="16">
        <f t="shared" si="341"/>
        <v>1.7834394904458598E-2</v>
      </c>
      <c r="Z303" s="17">
        <f t="shared" si="342"/>
        <v>1.7118402282453638E-2</v>
      </c>
      <c r="AA303" s="16">
        <f t="shared" si="343"/>
        <v>9.1581542796759436E-4</v>
      </c>
      <c r="AB303" s="17">
        <f t="shared" si="344"/>
        <v>1.684365765406336E-2</v>
      </c>
      <c r="AC303" s="35">
        <f t="shared" si="345"/>
        <v>1.684365765406336E-2</v>
      </c>
      <c r="AD303" s="35">
        <f t="shared" si="346"/>
        <v>67.764599345838619</v>
      </c>
      <c r="AE303" s="35">
        <f t="shared" si="347"/>
        <v>0.90564260161503929</v>
      </c>
      <c r="AF303" s="35">
        <f t="shared" si="348"/>
        <v>5.2661663462388625E-2</v>
      </c>
      <c r="AG303" s="35">
        <f t="shared" si="349"/>
        <v>67.764599345838619</v>
      </c>
      <c r="AH303" s="35">
        <f t="shared" si="350"/>
        <v>24.080350875660301</v>
      </c>
      <c r="AI303" s="35">
        <f t="shared" si="351"/>
        <v>8.1550497785010876</v>
      </c>
      <c r="AJ303" s="35">
        <f t="shared" si="352"/>
        <v>42.037349451420397</v>
      </c>
      <c r="AK303" s="35">
        <f t="shared" si="353"/>
        <v>67.764599345838619</v>
      </c>
      <c r="AM303" s="1">
        <f t="shared" si="321"/>
        <v>73.781518942972198</v>
      </c>
      <c r="AN303" s="1">
        <f t="shared" si="322"/>
        <v>71.226694322498673</v>
      </c>
      <c r="AO303" s="1">
        <f t="shared" si="323"/>
        <v>43.619661192833725</v>
      </c>
      <c r="AP303" s="1">
        <f t="shared" si="324"/>
        <v>73.419374250049742</v>
      </c>
      <c r="AQ303" s="1">
        <f t="shared" si="325"/>
        <v>54.346886242179018</v>
      </c>
      <c r="AR303" s="1">
        <f t="shared" si="326"/>
        <v>52.526838597746206</v>
      </c>
      <c r="AS303" s="1">
        <f t="shared" si="354"/>
        <v>0.75675675675675669</v>
      </c>
      <c r="AT303" s="1">
        <f t="shared" si="355"/>
        <v>24.770491803278688</v>
      </c>
      <c r="AU303" s="1">
        <f t="shared" si="356"/>
        <v>5.0240900066181338</v>
      </c>
    </row>
    <row r="304" spans="1:47" x14ac:dyDescent="0.3">
      <c r="A304" s="1" t="s">
        <v>559</v>
      </c>
      <c r="B304" s="1" t="s">
        <v>711</v>
      </c>
      <c r="C304" s="1" t="s">
        <v>709</v>
      </c>
      <c r="D304" s="3" t="s">
        <v>121</v>
      </c>
      <c r="F304" s="4">
        <f t="shared" si="333"/>
        <v>67.330000000000013</v>
      </c>
      <c r="G304" s="7">
        <v>0.81</v>
      </c>
      <c r="H304" s="7">
        <v>19.649999999999999</v>
      </c>
      <c r="I304" s="7">
        <v>3.42</v>
      </c>
      <c r="J304" s="7">
        <v>0.08</v>
      </c>
      <c r="K304" s="7">
        <v>2.85</v>
      </c>
      <c r="L304" s="7">
        <v>0.68</v>
      </c>
      <c r="M304" s="7">
        <v>1.44</v>
      </c>
      <c r="N304" s="7">
        <v>3.54</v>
      </c>
      <c r="O304" s="7">
        <v>0.12</v>
      </c>
      <c r="P304" s="7">
        <v>0.08</v>
      </c>
      <c r="Q304" s="7"/>
      <c r="R304" s="7">
        <f t="shared" si="334"/>
        <v>2.613434224727361</v>
      </c>
      <c r="S304" s="7">
        <f t="shared" si="335"/>
        <v>0.21680773286512381</v>
      </c>
      <c r="T304" s="7">
        <f t="shared" si="336"/>
        <v>0.75030559439989375</v>
      </c>
      <c r="U304" s="17">
        <f t="shared" si="337"/>
        <v>2.14164944580124E-2</v>
      </c>
      <c r="V304" s="17">
        <f t="shared" si="338"/>
        <v>7.0711882573614798E-2</v>
      </c>
      <c r="W304" s="17">
        <f t="shared" si="339"/>
        <v>0.19272263632797176</v>
      </c>
      <c r="X304" s="17">
        <f t="shared" si="340"/>
        <v>2.3233301064859633E-2</v>
      </c>
      <c r="Y304" s="16">
        <f t="shared" si="341"/>
        <v>3.7579617834394903E-2</v>
      </c>
      <c r="Z304" s="17">
        <f t="shared" si="342"/>
        <v>1.2125534950071327E-2</v>
      </c>
      <c r="AA304" s="16">
        <f t="shared" si="343"/>
        <v>8.4536808735470234E-4</v>
      </c>
      <c r="AB304" s="17">
        <f t="shared" si="344"/>
        <v>1.1871924523864917E-2</v>
      </c>
      <c r="AC304" s="35">
        <f t="shared" si="345"/>
        <v>1.1871924523864917E-2</v>
      </c>
      <c r="AD304" s="35">
        <f t="shared" si="346"/>
        <v>72.613867743559467</v>
      </c>
      <c r="AE304" s="35">
        <f t="shared" si="347"/>
        <v>0.85649944410289935</v>
      </c>
      <c r="AF304" s="35">
        <f t="shared" si="348"/>
        <v>3.5105225588724552E-2</v>
      </c>
      <c r="AG304" s="35">
        <f t="shared" si="349"/>
        <v>72.613867743559481</v>
      </c>
      <c r="AH304" s="35">
        <f t="shared" si="350"/>
        <v>13.226916446231099</v>
      </c>
      <c r="AI304" s="35">
        <f t="shared" si="351"/>
        <v>14.159215810209433</v>
      </c>
      <c r="AJ304" s="35">
        <f t="shared" si="352"/>
        <v>50.466149681989165</v>
      </c>
      <c r="AK304" s="35">
        <f t="shared" si="353"/>
        <v>72.613867743559481</v>
      </c>
      <c r="AM304" s="1">
        <f t="shared" si="321"/>
        <v>84.591337822605496</v>
      </c>
      <c r="AN304" s="1">
        <f t="shared" si="322"/>
        <v>81.547674325163271</v>
      </c>
      <c r="AO304" s="1">
        <f t="shared" si="323"/>
        <v>52.892731363786318</v>
      </c>
      <c r="AP304" s="1">
        <f t="shared" si="324"/>
        <v>76.014047085130855</v>
      </c>
      <c r="AQ304" s="1">
        <f t="shared" si="325"/>
        <v>59.893050367846243</v>
      </c>
      <c r="AR304" s="1">
        <f t="shared" si="326"/>
        <v>53.903023339304703</v>
      </c>
      <c r="AS304" s="1">
        <f t="shared" si="354"/>
        <v>2.4583333333333335</v>
      </c>
      <c r="AT304" s="1">
        <f t="shared" si="355"/>
        <v>24.259259259259256</v>
      </c>
      <c r="AU304" s="1">
        <f t="shared" si="356"/>
        <v>3.4264631043257006</v>
      </c>
    </row>
    <row r="305" spans="1:47" x14ac:dyDescent="0.3">
      <c r="A305" s="1" t="s">
        <v>559</v>
      </c>
      <c r="B305" s="1" t="s">
        <v>711</v>
      </c>
      <c r="C305" s="1" t="s">
        <v>709</v>
      </c>
      <c r="D305" s="3" t="s">
        <v>120</v>
      </c>
      <c r="F305" s="4">
        <f t="shared" si="333"/>
        <v>72.936999999999998</v>
      </c>
      <c r="G305" s="7">
        <v>0.79</v>
      </c>
      <c r="H305" s="7">
        <v>17.899999999999999</v>
      </c>
      <c r="I305" s="7">
        <v>2.27</v>
      </c>
      <c r="J305" s="7">
        <v>3.9E-2</v>
      </c>
      <c r="K305" s="7">
        <v>1.03</v>
      </c>
      <c r="L305" s="7">
        <v>0.27</v>
      </c>
      <c r="M305" s="7">
        <v>1.66</v>
      </c>
      <c r="N305" s="7">
        <v>2.97</v>
      </c>
      <c r="O305" s="7">
        <v>3.4000000000000002E-2</v>
      </c>
      <c r="P305" s="7">
        <v>0.1</v>
      </c>
      <c r="Q305" s="7"/>
      <c r="R305" s="7">
        <f t="shared" si="334"/>
        <v>2.3779831104782572</v>
      </c>
      <c r="S305" s="7">
        <f t="shared" si="335"/>
        <v>1.0590031505730639</v>
      </c>
      <c r="T305" s="7">
        <f t="shared" si="336"/>
        <v>1.8161509223522139</v>
      </c>
      <c r="U305" s="17">
        <f t="shared" si="337"/>
        <v>1.4215041643183669E-2</v>
      </c>
      <c r="V305" s="17">
        <f t="shared" si="338"/>
        <v>2.5555522473973066E-2</v>
      </c>
      <c r="W305" s="17">
        <f t="shared" si="339"/>
        <v>0.1755590427618674</v>
      </c>
      <c r="X305" s="17">
        <f t="shared" si="340"/>
        <v>2.6782833171990966E-2</v>
      </c>
      <c r="Y305" s="16">
        <f t="shared" si="341"/>
        <v>3.1528662420382166E-2</v>
      </c>
      <c r="Z305" s="17">
        <f t="shared" si="342"/>
        <v>4.8145506419400861E-3</v>
      </c>
      <c r="AA305" s="16">
        <f t="shared" si="343"/>
        <v>2.3952095808383236E-4</v>
      </c>
      <c r="AB305" s="17">
        <f t="shared" si="344"/>
        <v>4.7426943545149361E-3</v>
      </c>
      <c r="AC305" s="35">
        <f t="shared" si="345"/>
        <v>4.7426943545149361E-3</v>
      </c>
      <c r="AD305" s="35">
        <f t="shared" si="346"/>
        <v>73.574730440934843</v>
      </c>
      <c r="AE305" s="35">
        <f t="shared" si="347"/>
        <v>0.58610829002435072</v>
      </c>
      <c r="AF305" s="35">
        <f t="shared" si="348"/>
        <v>3.1525527526505899E-2</v>
      </c>
      <c r="AG305" s="35">
        <f t="shared" si="349"/>
        <v>73.574730440934843</v>
      </c>
      <c r="AH305" s="35">
        <f t="shared" si="350"/>
        <v>13.211977880952253</v>
      </c>
      <c r="AI305" s="35">
        <f t="shared" si="351"/>
        <v>13.213291678112906</v>
      </c>
      <c r="AJ305" s="35">
        <f t="shared" si="352"/>
        <v>50.000656898580331</v>
      </c>
      <c r="AK305" s="35">
        <f t="shared" si="353"/>
        <v>73.574730440934843</v>
      </c>
      <c r="AM305" s="1">
        <f t="shared" si="321"/>
        <v>84.77649615198014</v>
      </c>
      <c r="AN305" s="1">
        <f t="shared" si="322"/>
        <v>82.04245706717461</v>
      </c>
      <c r="AO305" s="1">
        <f t="shared" si="323"/>
        <v>44.044436296625108</v>
      </c>
      <c r="AP305" s="1">
        <f t="shared" si="324"/>
        <v>75.06676300370529</v>
      </c>
      <c r="AQ305" s="1">
        <f t="shared" si="325"/>
        <v>68.169946156645977</v>
      </c>
      <c r="AR305" s="1">
        <f t="shared" si="326"/>
        <v>63.063671364340777</v>
      </c>
      <c r="AS305" s="1">
        <f t="shared" si="354"/>
        <v>1.7891566265060244</v>
      </c>
      <c r="AT305" s="1">
        <f t="shared" si="355"/>
        <v>22.658227848101262</v>
      </c>
      <c r="AU305" s="1">
        <f t="shared" si="356"/>
        <v>4.0746927374301674</v>
      </c>
    </row>
    <row r="306" spans="1:47" x14ac:dyDescent="0.3">
      <c r="A306" s="1" t="s">
        <v>559</v>
      </c>
      <c r="B306" s="1" t="s">
        <v>711</v>
      </c>
      <c r="C306" s="1" t="s">
        <v>709</v>
      </c>
      <c r="D306" s="3" t="s">
        <v>119</v>
      </c>
      <c r="F306" s="4">
        <f t="shared" si="333"/>
        <v>78.63300000000001</v>
      </c>
      <c r="G306" s="7">
        <v>0.51</v>
      </c>
      <c r="H306" s="7">
        <v>13.03</v>
      </c>
      <c r="I306" s="7">
        <v>7.0000000000000007E-2</v>
      </c>
      <c r="J306" s="7">
        <v>0.08</v>
      </c>
      <c r="K306" s="7">
        <v>2.5099999999999998</v>
      </c>
      <c r="L306" s="7">
        <v>0.93</v>
      </c>
      <c r="M306" s="7">
        <v>2.4900000000000002</v>
      </c>
      <c r="N306" s="7">
        <v>1.54</v>
      </c>
      <c r="O306" s="7">
        <v>8.6999999999999994E-2</v>
      </c>
      <c r="P306" s="7">
        <v>0.12</v>
      </c>
      <c r="Q306" s="7"/>
      <c r="R306" s="7">
        <f t="shared" si="334"/>
        <v>1.6549716806601373</v>
      </c>
      <c r="S306" s="7">
        <f t="shared" si="335"/>
        <v>-0.48850033671815452</v>
      </c>
      <c r="T306" s="7">
        <f t="shared" si="336"/>
        <v>0.98485340331145177</v>
      </c>
      <c r="U306" s="17">
        <f t="shared" si="337"/>
        <v>4.3834930177218367E-4</v>
      </c>
      <c r="V306" s="17">
        <f t="shared" si="338"/>
        <v>6.2276079038516882E-2</v>
      </c>
      <c r="W306" s="17">
        <f t="shared" si="339"/>
        <v>0.127795213809337</v>
      </c>
      <c r="X306" s="17">
        <f t="shared" si="340"/>
        <v>4.0174249757986454E-2</v>
      </c>
      <c r="Y306" s="16">
        <f t="shared" si="341"/>
        <v>1.6348195329087049E-2</v>
      </c>
      <c r="Z306" s="17">
        <f t="shared" si="342"/>
        <v>1.6583452211126962E-2</v>
      </c>
      <c r="AA306" s="16">
        <f t="shared" si="343"/>
        <v>6.1289186333215919E-4</v>
      </c>
      <c r="AB306" s="17">
        <f t="shared" si="344"/>
        <v>1.6399584652127312E-2</v>
      </c>
      <c r="AC306" s="35">
        <f t="shared" si="345"/>
        <v>1.6399584652127312E-2</v>
      </c>
      <c r="AD306" s="35">
        <f t="shared" si="346"/>
        <v>63.66927502092431</v>
      </c>
      <c r="AE306" s="35">
        <f t="shared" si="347"/>
        <v>1.0627966540368678</v>
      </c>
      <c r="AF306" s="35">
        <f t="shared" si="348"/>
        <v>5.6573834410113766E-2</v>
      </c>
      <c r="AG306" s="35">
        <f t="shared" si="349"/>
        <v>63.66927502092431</v>
      </c>
      <c r="AH306" s="35">
        <f t="shared" si="350"/>
        <v>28.185836657543067</v>
      </c>
      <c r="AI306" s="35">
        <f t="shared" si="351"/>
        <v>8.1448883215326227</v>
      </c>
      <c r="AJ306" s="35">
        <f t="shared" si="352"/>
        <v>39.979525831994778</v>
      </c>
      <c r="AK306" s="35">
        <f t="shared" si="353"/>
        <v>63.66927502092431</v>
      </c>
      <c r="AM306" s="1">
        <f t="shared" si="321"/>
        <v>69.314895880584544</v>
      </c>
      <c r="AN306" s="1">
        <f t="shared" si="322"/>
        <v>66.329277921813031</v>
      </c>
      <c r="AO306" s="1">
        <f t="shared" si="323"/>
        <v>45.297632555750219</v>
      </c>
      <c r="AP306" s="1">
        <f t="shared" si="324"/>
        <v>69.334221460115202</v>
      </c>
      <c r="AQ306" s="1">
        <f t="shared" si="325"/>
        <v>48.678111554189343</v>
      </c>
      <c r="AR306" s="1">
        <f t="shared" si="326"/>
        <v>48.511711933889629</v>
      </c>
      <c r="AS306" s="1">
        <f t="shared" si="354"/>
        <v>0.61847389558232924</v>
      </c>
      <c r="AT306" s="1">
        <f t="shared" si="355"/>
        <v>25.549019607843135</v>
      </c>
      <c r="AU306" s="1">
        <f t="shared" si="356"/>
        <v>6.0347659247889496</v>
      </c>
    </row>
    <row r="307" spans="1:47" ht="14.15" customHeight="1" x14ac:dyDescent="0.3">
      <c r="A307" s="1" t="s">
        <v>559</v>
      </c>
      <c r="B307" s="1" t="s">
        <v>711</v>
      </c>
      <c r="C307" s="1" t="s">
        <v>709</v>
      </c>
      <c r="D307" s="3" t="s">
        <v>118</v>
      </c>
      <c r="F307" s="4">
        <f t="shared" si="333"/>
        <v>74.463999999999999</v>
      </c>
      <c r="G307" s="7">
        <v>0.71</v>
      </c>
      <c r="H307" s="7">
        <v>16.829999999999998</v>
      </c>
      <c r="I307" s="7">
        <v>0</v>
      </c>
      <c r="J307" s="7">
        <v>8.8999999999999996E-2</v>
      </c>
      <c r="K307" s="7">
        <v>1.96</v>
      </c>
      <c r="L307" s="7">
        <v>0.82</v>
      </c>
      <c r="M307" s="7">
        <v>2.64</v>
      </c>
      <c r="N307" s="7">
        <v>2.23</v>
      </c>
      <c r="O307" s="7">
        <v>8.6999999999999994E-2</v>
      </c>
      <c r="P307" s="7">
        <v>0.17</v>
      </c>
      <c r="Q307" s="7"/>
      <c r="R307" s="7">
        <f t="shared" si="334"/>
        <v>1.8523840910444898</v>
      </c>
      <c r="S307" s="7">
        <f t="shared" si="335"/>
        <v>0.12905711222960151</v>
      </c>
      <c r="T307" s="7">
        <f t="shared" si="336"/>
        <v>1.1692298558820631</v>
      </c>
      <c r="U307" s="17">
        <f t="shared" si="337"/>
        <v>0</v>
      </c>
      <c r="V307" s="17">
        <f t="shared" si="338"/>
        <v>4.8629926261152624E-2</v>
      </c>
      <c r="W307" s="17">
        <f t="shared" si="339"/>
        <v>0.16506473126716359</v>
      </c>
      <c r="X307" s="17">
        <f t="shared" si="340"/>
        <v>4.2594385285575999E-2</v>
      </c>
      <c r="Y307" s="16">
        <f t="shared" si="341"/>
        <v>2.3673036093418257E-2</v>
      </c>
      <c r="Z307" s="17">
        <f t="shared" si="342"/>
        <v>1.4621968616262481E-2</v>
      </c>
      <c r="AA307" s="16">
        <f t="shared" si="343"/>
        <v>6.1289186333215919E-4</v>
      </c>
      <c r="AB307" s="17">
        <f t="shared" si="344"/>
        <v>1.4438101057262833E-2</v>
      </c>
      <c r="AC307" s="35">
        <f t="shared" si="345"/>
        <v>1.4438101057262833E-2</v>
      </c>
      <c r="AD307" s="35">
        <f t="shared" si="346"/>
        <v>67.16220892474351</v>
      </c>
      <c r="AE307" s="35">
        <f t="shared" si="347"/>
        <v>0.78465772344049312</v>
      </c>
      <c r="AF307" s="35">
        <f t="shared" si="348"/>
        <v>5.7032486342838834E-2</v>
      </c>
      <c r="AG307" s="35">
        <f t="shared" si="349"/>
        <v>67.16220892474351</v>
      </c>
      <c r="AH307" s="35">
        <f t="shared" si="350"/>
        <v>23.205609907398262</v>
      </c>
      <c r="AI307" s="35">
        <f t="shared" si="351"/>
        <v>9.6321811678582208</v>
      </c>
      <c r="AJ307" s="35">
        <f t="shared" si="352"/>
        <v>43.213285630229976</v>
      </c>
      <c r="AK307" s="35">
        <f t="shared" si="353"/>
        <v>67.16220892474351</v>
      </c>
      <c r="AM307" s="1">
        <f t="shared" si="321"/>
        <v>74.320936139332204</v>
      </c>
      <c r="AN307" s="1">
        <f t="shared" si="322"/>
        <v>71.257290363033661</v>
      </c>
      <c r="AO307" s="1">
        <f t="shared" si="323"/>
        <v>50.743988614800791</v>
      </c>
      <c r="AP307" s="1">
        <f t="shared" si="324"/>
        <v>71.353994409780171</v>
      </c>
      <c r="AQ307" s="1">
        <f t="shared" si="325"/>
        <v>56.06814890093704</v>
      </c>
      <c r="AR307" s="1">
        <f t="shared" si="326"/>
        <v>56.06814890093704</v>
      </c>
      <c r="AS307" s="1">
        <f t="shared" si="354"/>
        <v>0.84469696969696961</v>
      </c>
      <c r="AT307" s="1">
        <f t="shared" si="355"/>
        <v>23.704225352112676</v>
      </c>
      <c r="AU307" s="1">
        <f t="shared" si="356"/>
        <v>4.424480095068331</v>
      </c>
    </row>
    <row r="308" spans="1:47" x14ac:dyDescent="0.3">
      <c r="A308" s="1" t="s">
        <v>559</v>
      </c>
      <c r="B308" s="1" t="s">
        <v>711</v>
      </c>
      <c r="C308" s="1" t="s">
        <v>709</v>
      </c>
      <c r="D308" s="3" t="s">
        <v>117</v>
      </c>
      <c r="F308" s="4">
        <f t="shared" si="333"/>
        <v>74.456999999999994</v>
      </c>
      <c r="G308" s="7">
        <v>0.71</v>
      </c>
      <c r="H308" s="7">
        <v>17.64</v>
      </c>
      <c r="I308" s="7">
        <v>0.01</v>
      </c>
      <c r="J308" s="7">
        <v>7.3999999999999996E-2</v>
      </c>
      <c r="K308" s="7">
        <v>2.17</v>
      </c>
      <c r="L308" s="7">
        <v>0.39</v>
      </c>
      <c r="M308" s="7">
        <v>1.78</v>
      </c>
      <c r="N308" s="7">
        <v>2.54</v>
      </c>
      <c r="O308" s="7">
        <v>4.9000000000000002E-2</v>
      </c>
      <c r="P308" s="7">
        <v>0.18</v>
      </c>
      <c r="Q308" s="7"/>
      <c r="R308" s="7">
        <f t="shared" si="334"/>
        <v>2.2935556862746513</v>
      </c>
      <c r="S308" s="7">
        <f t="shared" si="335"/>
        <v>0.15743691347807706</v>
      </c>
      <c r="T308" s="7">
        <f t="shared" si="336"/>
        <v>1.5182219041624387</v>
      </c>
      <c r="U308" s="17">
        <f t="shared" si="337"/>
        <v>6.262132882459766E-5</v>
      </c>
      <c r="V308" s="17">
        <f t="shared" si="338"/>
        <v>5.384027550341898E-2</v>
      </c>
      <c r="W308" s="17">
        <f t="shared" si="339"/>
        <v>0.1730090231463319</v>
      </c>
      <c r="X308" s="17">
        <f t="shared" si="340"/>
        <v>2.8718941594062602E-2</v>
      </c>
      <c r="Y308" s="16">
        <f t="shared" si="341"/>
        <v>2.6963906581740978E-2</v>
      </c>
      <c r="Z308" s="17">
        <f t="shared" si="342"/>
        <v>6.9543509272467904E-3</v>
      </c>
      <c r="AA308" s="16">
        <f t="shared" si="343"/>
        <v>3.4519196900317019E-4</v>
      </c>
      <c r="AB308" s="17">
        <f t="shared" si="344"/>
        <v>6.8507933365458389E-3</v>
      </c>
      <c r="AC308" s="35">
        <f t="shared" si="345"/>
        <v>6.8507933365458389E-3</v>
      </c>
      <c r="AD308" s="35">
        <f t="shared" si="346"/>
        <v>73.451246464004612</v>
      </c>
      <c r="AE308" s="35">
        <f t="shared" si="347"/>
        <v>0.6736070397711208</v>
      </c>
      <c r="AF308" s="35">
        <f t="shared" si="348"/>
        <v>3.5569734930608443E-2</v>
      </c>
      <c r="AG308" s="35">
        <f t="shared" si="349"/>
        <v>73.451246464004612</v>
      </c>
      <c r="AH308" s="35">
        <f t="shared" si="350"/>
        <v>15.101185588671001</v>
      </c>
      <c r="AI308" s="35">
        <f t="shared" si="351"/>
        <v>11.447567947324391</v>
      </c>
      <c r="AJ308" s="35">
        <f t="shared" si="352"/>
        <v>48.173191179326693</v>
      </c>
      <c r="AK308" s="35">
        <f t="shared" si="353"/>
        <v>73.451246464004612</v>
      </c>
      <c r="AM308" s="1">
        <f t="shared" si="321"/>
        <v>82.946616779889197</v>
      </c>
      <c r="AN308" s="1">
        <f t="shared" si="322"/>
        <v>80.414743266990669</v>
      </c>
      <c r="AO308" s="1">
        <f t="shared" si="323"/>
        <v>44.942886629505466</v>
      </c>
      <c r="AP308" s="1">
        <f t="shared" si="324"/>
        <v>75.651584005201173</v>
      </c>
      <c r="AQ308" s="1">
        <f t="shared" si="325"/>
        <v>59.794195351854761</v>
      </c>
      <c r="AR308" s="1">
        <f t="shared" si="326"/>
        <v>59.772560427310736</v>
      </c>
      <c r="AS308" s="1">
        <f t="shared" si="354"/>
        <v>1.4269662921348314</v>
      </c>
      <c r="AT308" s="1">
        <f t="shared" si="355"/>
        <v>24.845070422535212</v>
      </c>
      <c r="AU308" s="1">
        <f t="shared" si="356"/>
        <v>4.2209183673469379</v>
      </c>
    </row>
    <row r="309" spans="1:47" x14ac:dyDescent="0.3">
      <c r="A309" s="1" t="s">
        <v>559</v>
      </c>
      <c r="B309" s="1" t="s">
        <v>711</v>
      </c>
      <c r="C309" s="1" t="s">
        <v>709</v>
      </c>
      <c r="D309" s="3" t="s">
        <v>116</v>
      </c>
      <c r="F309" s="4">
        <f t="shared" si="333"/>
        <v>74.614000000000004</v>
      </c>
      <c r="G309" s="7">
        <v>0.77</v>
      </c>
      <c r="H309" s="7">
        <v>17.28</v>
      </c>
      <c r="I309" s="7">
        <v>0</v>
      </c>
      <c r="J309" s="7">
        <v>8.5999999999999993E-2</v>
      </c>
      <c r="K309" s="7">
        <v>2.14</v>
      </c>
      <c r="L309" s="7">
        <v>0.53</v>
      </c>
      <c r="M309" s="7">
        <v>1.82</v>
      </c>
      <c r="N309" s="7">
        <v>2.5299999999999998</v>
      </c>
      <c r="O309" s="7">
        <v>0.06</v>
      </c>
      <c r="P309" s="7">
        <v>0.17</v>
      </c>
      <c r="Q309" s="7"/>
      <c r="R309" s="7">
        <f t="shared" si="334"/>
        <v>2.2507132622872055</v>
      </c>
      <c r="S309" s="7">
        <f t="shared" si="335"/>
        <v>0.16741347370566853</v>
      </c>
      <c r="T309" s="7">
        <f t="shared" si="336"/>
        <v>1.2337147735246736</v>
      </c>
      <c r="U309" s="17">
        <f t="shared" si="337"/>
        <v>0</v>
      </c>
      <c r="V309" s="17">
        <f t="shared" si="338"/>
        <v>5.3095939897380935E-2</v>
      </c>
      <c r="W309" s="17">
        <f t="shared" si="339"/>
        <v>0.16947822675559046</v>
      </c>
      <c r="X309" s="17">
        <f t="shared" si="340"/>
        <v>2.9364311068086481E-2</v>
      </c>
      <c r="Y309" s="16">
        <f t="shared" si="341"/>
        <v>2.6857749469214435E-2</v>
      </c>
      <c r="Z309" s="17">
        <f t="shared" si="342"/>
        <v>9.4507845934379466E-3</v>
      </c>
      <c r="AA309" s="16">
        <f t="shared" si="343"/>
        <v>4.2268404367735117E-4</v>
      </c>
      <c r="AB309" s="17">
        <f t="shared" si="344"/>
        <v>9.3239793803347407E-3</v>
      </c>
      <c r="AC309" s="35">
        <f t="shared" si="345"/>
        <v>9.3239793803347407E-3</v>
      </c>
      <c r="AD309" s="35">
        <f t="shared" si="346"/>
        <v>72.110948011692003</v>
      </c>
      <c r="AE309" s="35">
        <f t="shared" si="347"/>
        <v>0.70079081721453074</v>
      </c>
      <c r="AF309" s="35">
        <f t="shared" si="348"/>
        <v>3.8688290448421224E-2</v>
      </c>
      <c r="AG309" s="35">
        <f t="shared" si="349"/>
        <v>72.110948011692003</v>
      </c>
      <c r="AH309" s="35">
        <f t="shared" si="350"/>
        <v>16.46140247390402</v>
      </c>
      <c r="AI309" s="35">
        <f t="shared" si="351"/>
        <v>11.427649514403978</v>
      </c>
      <c r="AJ309" s="35">
        <f t="shared" si="352"/>
        <v>47.483123520249976</v>
      </c>
      <c r="AK309" s="35">
        <f t="shared" si="353"/>
        <v>72.110948011692003</v>
      </c>
      <c r="AM309" s="1">
        <f t="shared" si="321"/>
        <v>81.414739042540091</v>
      </c>
      <c r="AN309" s="1">
        <f t="shared" si="322"/>
        <v>78.66165495922894</v>
      </c>
      <c r="AO309" s="1">
        <f t="shared" si="323"/>
        <v>45.497351831812701</v>
      </c>
      <c r="AP309" s="1">
        <f t="shared" si="324"/>
        <v>75.089947287332635</v>
      </c>
      <c r="AQ309" s="1">
        <f t="shared" si="325"/>
        <v>58.822055132067916</v>
      </c>
      <c r="AR309" s="1">
        <f t="shared" si="326"/>
        <v>58.822055132067916</v>
      </c>
      <c r="AS309" s="1">
        <f t="shared" si="354"/>
        <v>1.3901098901098901</v>
      </c>
      <c r="AT309" s="1">
        <f t="shared" si="355"/>
        <v>22.441558441558442</v>
      </c>
      <c r="AU309" s="1">
        <f t="shared" si="356"/>
        <v>4.3179398148148147</v>
      </c>
    </row>
    <row r="310" spans="1:47" x14ac:dyDescent="0.3">
      <c r="A310" s="1" t="s">
        <v>559</v>
      </c>
      <c r="B310" s="1" t="s">
        <v>711</v>
      </c>
      <c r="C310" s="1" t="s">
        <v>709</v>
      </c>
      <c r="D310" s="3" t="s">
        <v>115</v>
      </c>
      <c r="F310" s="4">
        <f t="shared" si="333"/>
        <v>72.453000000000003</v>
      </c>
      <c r="G310" s="7">
        <v>0.7</v>
      </c>
      <c r="H310" s="7">
        <v>17.59</v>
      </c>
      <c r="I310" s="7">
        <v>0.68</v>
      </c>
      <c r="J310" s="7">
        <v>9.1999999999999998E-2</v>
      </c>
      <c r="K310" s="7">
        <v>1.95</v>
      </c>
      <c r="L310" s="7">
        <v>0.67</v>
      </c>
      <c r="M310" s="7">
        <v>1.87</v>
      </c>
      <c r="N310" s="7">
        <v>3.79</v>
      </c>
      <c r="O310" s="7">
        <v>3.5000000000000003E-2</v>
      </c>
      <c r="P310" s="7">
        <v>0.17</v>
      </c>
      <c r="Q310" s="7"/>
      <c r="R310" s="7">
        <f t="shared" si="334"/>
        <v>2.2413921278829716</v>
      </c>
      <c r="S310" s="7">
        <f t="shared" si="335"/>
        <v>0.6645366465186795</v>
      </c>
      <c r="T310" s="7">
        <f t="shared" si="336"/>
        <v>1.0264159974636204</v>
      </c>
      <c r="U310" s="17">
        <f t="shared" si="337"/>
        <v>4.2582503600726409E-3</v>
      </c>
      <c r="V310" s="17">
        <f t="shared" si="338"/>
        <v>4.8381814392473278E-2</v>
      </c>
      <c r="W310" s="17">
        <f t="shared" si="339"/>
        <v>0.17251863475872892</v>
      </c>
      <c r="X310" s="17">
        <f t="shared" si="340"/>
        <v>3.0171022910616331E-2</v>
      </c>
      <c r="Y310" s="16">
        <f t="shared" si="341"/>
        <v>4.0233545647558384E-2</v>
      </c>
      <c r="Z310" s="17">
        <f t="shared" si="342"/>
        <v>1.1947218259629102E-2</v>
      </c>
      <c r="AA310" s="16">
        <f t="shared" si="343"/>
        <v>2.4656569214512157E-4</v>
      </c>
      <c r="AB310" s="17">
        <f t="shared" si="344"/>
        <v>1.1873248551985566E-2</v>
      </c>
      <c r="AC310" s="35">
        <f t="shared" si="345"/>
        <v>1.1873248551985566E-2</v>
      </c>
      <c r="AD310" s="35">
        <f t="shared" si="346"/>
        <v>67.708413321038691</v>
      </c>
      <c r="AE310" s="35">
        <f t="shared" si="347"/>
        <v>0.78247692928441492</v>
      </c>
      <c r="AF310" s="35">
        <f t="shared" si="348"/>
        <v>4.2044271462601895E-2</v>
      </c>
      <c r="AG310" s="35">
        <f t="shared" si="349"/>
        <v>67.708413321038691</v>
      </c>
      <c r="AH310" s="35">
        <f t="shared" si="350"/>
        <v>16.50112124961483</v>
      </c>
      <c r="AI310" s="35">
        <f t="shared" si="351"/>
        <v>15.790465429346476</v>
      </c>
      <c r="AJ310" s="35">
        <f t="shared" si="352"/>
        <v>49.644672089865821</v>
      </c>
      <c r="AK310" s="35">
        <f t="shared" si="353"/>
        <v>67.708413321038691</v>
      </c>
      <c r="AM310" s="1">
        <f t="shared" ref="AM310:AM373" si="357">W310/(W310+AC310+X310)*100</f>
        <v>80.404687742609411</v>
      </c>
      <c r="AN310" s="1">
        <f t="shared" ref="AN310:AN373" si="358">(W310-Y310)/(W310-Y310+AC310+X310)*100</f>
        <v>75.882277475107429</v>
      </c>
      <c r="AO310" s="1">
        <f t="shared" ref="AO310:AO373" si="359">(AC310/0.7+2*X310/0.35+2*Y310/0.25+V310/0.9)*100</f>
        <v>56.49935655768752</v>
      </c>
      <c r="AP310" s="1">
        <f t="shared" ref="AP310:AP373" si="360">W310/(W310+Y310+X310)*100</f>
        <v>71.017767098053213</v>
      </c>
      <c r="AQ310" s="1">
        <f t="shared" ref="AQ310:AQ373" si="361">(W310+U310)/(U310+W310+V310+X310+Y310+AC310)*100</f>
        <v>57.50028886011529</v>
      </c>
      <c r="AR310" s="1">
        <f t="shared" ref="AR310:AR373" si="362">(W310)/(U310+W310+V310+X310+Y310+AC310)*100</f>
        <v>56.115206044687717</v>
      </c>
      <c r="AS310" s="1">
        <f t="shared" si="354"/>
        <v>2.0267379679144386</v>
      </c>
      <c r="AT310" s="1">
        <f t="shared" si="355"/>
        <v>25.12857142857143</v>
      </c>
      <c r="AU310" s="1">
        <f t="shared" si="356"/>
        <v>4.1189880613985217</v>
      </c>
    </row>
    <row r="311" spans="1:47" x14ac:dyDescent="0.3">
      <c r="A311" s="1" t="s">
        <v>559</v>
      </c>
      <c r="B311" s="1" t="s">
        <v>711</v>
      </c>
      <c r="C311" s="1" t="s">
        <v>709</v>
      </c>
      <c r="D311" s="3" t="s">
        <v>114</v>
      </c>
      <c r="F311" s="4">
        <f t="shared" si="333"/>
        <v>70.293999999999997</v>
      </c>
      <c r="G311" s="7">
        <v>0.77</v>
      </c>
      <c r="H311" s="7">
        <v>19.28</v>
      </c>
      <c r="I311" s="7">
        <v>1.2</v>
      </c>
      <c r="J311" s="7">
        <v>0.16</v>
      </c>
      <c r="K311" s="7">
        <v>2.39</v>
      </c>
      <c r="L311" s="7">
        <v>1.1399999999999999</v>
      </c>
      <c r="M311" s="7">
        <v>1.32</v>
      </c>
      <c r="N311" s="7">
        <v>3.16</v>
      </c>
      <c r="O311" s="7">
        <v>7.5999999999999998E-2</v>
      </c>
      <c r="P311" s="7">
        <v>0.21</v>
      </c>
      <c r="Q311" s="7"/>
      <c r="R311" s="7">
        <f t="shared" si="334"/>
        <v>2.6814365525841199</v>
      </c>
      <c r="S311" s="7">
        <f t="shared" si="335"/>
        <v>0.27927866165540138</v>
      </c>
      <c r="T311" s="7">
        <f t="shared" si="336"/>
        <v>0.14660347419187544</v>
      </c>
      <c r="U311" s="17">
        <f t="shared" si="337"/>
        <v>7.5145594589517192E-3</v>
      </c>
      <c r="V311" s="17">
        <f t="shared" si="338"/>
        <v>5.9298736614364689E-2</v>
      </c>
      <c r="W311" s="17">
        <f t="shared" si="339"/>
        <v>0.18909376225970972</v>
      </c>
      <c r="X311" s="17">
        <f t="shared" si="340"/>
        <v>2.1297192642787999E-2</v>
      </c>
      <c r="Y311" s="16">
        <f t="shared" si="341"/>
        <v>3.3545647558386411E-2</v>
      </c>
      <c r="Z311" s="17">
        <f t="shared" si="342"/>
        <v>2.0328102710413694E-2</v>
      </c>
      <c r="AA311" s="16">
        <f t="shared" si="343"/>
        <v>5.3539978865797821E-4</v>
      </c>
      <c r="AB311" s="17">
        <f t="shared" si="344"/>
        <v>2.01674827738163E-2</v>
      </c>
      <c r="AC311" s="35">
        <f t="shared" si="345"/>
        <v>2.01674827738163E-2</v>
      </c>
      <c r="AD311" s="35">
        <f t="shared" si="346"/>
        <v>71.598196632084836</v>
      </c>
      <c r="AE311" s="35">
        <f t="shared" si="347"/>
        <v>0.75086685720440149</v>
      </c>
      <c r="AF311" s="35">
        <f t="shared" si="348"/>
        <v>4.1464675416604299E-2</v>
      </c>
      <c r="AG311" s="35">
        <f t="shared" si="349"/>
        <v>71.598196632084836</v>
      </c>
      <c r="AH311" s="35">
        <f t="shared" si="350"/>
        <v>15.700126478451114</v>
      </c>
      <c r="AI311" s="35">
        <f t="shared" si="351"/>
        <v>12.701676889464061</v>
      </c>
      <c r="AJ311" s="35">
        <f t="shared" si="352"/>
        <v>48.500775205506471</v>
      </c>
      <c r="AK311" s="35">
        <f t="shared" si="353"/>
        <v>71.598196632084836</v>
      </c>
      <c r="AM311" s="1">
        <f t="shared" si="357"/>
        <v>82.015546325475412</v>
      </c>
      <c r="AN311" s="1">
        <f t="shared" si="358"/>
        <v>78.95330785793935</v>
      </c>
      <c r="AO311" s="1">
        <f t="shared" si="359"/>
        <v>48.476159894411786</v>
      </c>
      <c r="AP311" s="1">
        <f t="shared" si="360"/>
        <v>77.517584631454156</v>
      </c>
      <c r="AQ311" s="1">
        <f t="shared" si="361"/>
        <v>59.413114216463306</v>
      </c>
      <c r="AR311" s="1">
        <f t="shared" si="362"/>
        <v>57.142287755414657</v>
      </c>
      <c r="AS311" s="1">
        <f t="shared" si="354"/>
        <v>2.393939393939394</v>
      </c>
      <c r="AT311" s="1">
        <f t="shared" si="355"/>
        <v>25.038961038961041</v>
      </c>
      <c r="AU311" s="1">
        <f t="shared" si="356"/>
        <v>3.6459543568464725</v>
      </c>
    </row>
    <row r="312" spans="1:47" x14ac:dyDescent="0.3">
      <c r="A312" s="1" t="s">
        <v>559</v>
      </c>
      <c r="B312" s="1" t="s">
        <v>711</v>
      </c>
      <c r="C312" s="1" t="s">
        <v>709</v>
      </c>
      <c r="D312" s="3" t="s">
        <v>113</v>
      </c>
      <c r="F312" s="4">
        <f t="shared" si="333"/>
        <v>74.073999999999998</v>
      </c>
      <c r="G312" s="7">
        <v>0.68</v>
      </c>
      <c r="H312" s="7">
        <v>15.77</v>
      </c>
      <c r="I312" s="7">
        <v>0.68</v>
      </c>
      <c r="J312" s="7">
        <v>9.7000000000000003E-2</v>
      </c>
      <c r="K312" s="7">
        <v>2</v>
      </c>
      <c r="L312" s="7">
        <v>1</v>
      </c>
      <c r="M312" s="7">
        <v>3.16</v>
      </c>
      <c r="N312" s="7">
        <v>2.23</v>
      </c>
      <c r="O312" s="7">
        <v>8.8999999999999996E-2</v>
      </c>
      <c r="P312" s="7">
        <v>0.22</v>
      </c>
      <c r="Q312" s="7"/>
      <c r="R312" s="7">
        <f t="shared" si="334"/>
        <v>1.6075373733761262</v>
      </c>
      <c r="S312" s="7">
        <f t="shared" si="335"/>
        <v>0.10885440491208208</v>
      </c>
      <c r="T312" s="7">
        <f t="shared" si="336"/>
        <v>1.1505720275988207</v>
      </c>
      <c r="U312" s="17">
        <f t="shared" si="337"/>
        <v>4.2582503600726409E-3</v>
      </c>
      <c r="V312" s="17">
        <f t="shared" si="338"/>
        <v>4.9622373735870029E-2</v>
      </c>
      <c r="W312" s="17">
        <f t="shared" si="339"/>
        <v>0.1546684974499804</v>
      </c>
      <c r="X312" s="17">
        <f t="shared" si="340"/>
        <v>5.0984188447886422E-2</v>
      </c>
      <c r="Y312" s="16">
        <f t="shared" si="341"/>
        <v>2.3673036093418257E-2</v>
      </c>
      <c r="Z312" s="17">
        <f t="shared" si="342"/>
        <v>1.783166904422254E-2</v>
      </c>
      <c r="AA312" s="16">
        <f t="shared" si="343"/>
        <v>6.2698133145473755E-4</v>
      </c>
      <c r="AB312" s="17">
        <f t="shared" si="344"/>
        <v>1.7643574644786119E-2</v>
      </c>
      <c r="AC312" s="35">
        <f t="shared" si="345"/>
        <v>1.7643574644786119E-2</v>
      </c>
      <c r="AD312" s="35">
        <f t="shared" si="346"/>
        <v>62.626609686586534</v>
      </c>
      <c r="AE312" s="35">
        <f t="shared" si="347"/>
        <v>0.94634343835146906</v>
      </c>
      <c r="AF312" s="35">
        <f t="shared" si="348"/>
        <v>6.8627763092672545E-2</v>
      </c>
      <c r="AG312" s="35">
        <f t="shared" si="349"/>
        <v>62.626609686586534</v>
      </c>
      <c r="AH312" s="35">
        <f t="shared" si="350"/>
        <v>27.787973658037735</v>
      </c>
      <c r="AI312" s="35">
        <f t="shared" si="351"/>
        <v>9.5854166553757274</v>
      </c>
      <c r="AJ312" s="35">
        <f t="shared" si="352"/>
        <v>40.898721498668991</v>
      </c>
      <c r="AK312" s="35">
        <f t="shared" si="353"/>
        <v>62.626609686586534</v>
      </c>
      <c r="AM312" s="1">
        <f t="shared" si="357"/>
        <v>69.266049092853649</v>
      </c>
      <c r="AN312" s="1">
        <f t="shared" si="358"/>
        <v>65.621353285912392</v>
      </c>
      <c r="AO312" s="1">
        <f t="shared" si="359"/>
        <v>56.106358590259632</v>
      </c>
      <c r="AP312" s="1">
        <f t="shared" si="360"/>
        <v>67.444897199912958</v>
      </c>
      <c r="AQ312" s="1">
        <f t="shared" si="361"/>
        <v>52.825923112547265</v>
      </c>
      <c r="AR312" s="1">
        <f t="shared" si="362"/>
        <v>51.410516271251893</v>
      </c>
      <c r="AS312" s="1">
        <f t="shared" si="354"/>
        <v>0.70569620253164556</v>
      </c>
      <c r="AT312" s="1">
        <f t="shared" si="355"/>
        <v>23.191176470588232</v>
      </c>
      <c r="AU312" s="1">
        <f t="shared" si="356"/>
        <v>4.6971464806594803</v>
      </c>
    </row>
    <row r="313" spans="1:47" x14ac:dyDescent="0.3">
      <c r="A313" s="1" t="s">
        <v>559</v>
      </c>
      <c r="B313" s="1" t="s">
        <v>711</v>
      </c>
      <c r="C313" s="1" t="s">
        <v>709</v>
      </c>
      <c r="D313" s="3" t="s">
        <v>112</v>
      </c>
      <c r="F313" s="4">
        <f t="shared" si="333"/>
        <v>80.855000000000004</v>
      </c>
      <c r="G313" s="7">
        <v>0.45</v>
      </c>
      <c r="H313" s="7">
        <v>11.26</v>
      </c>
      <c r="I313" s="7">
        <v>0.46</v>
      </c>
      <c r="J313" s="7">
        <v>6.4000000000000001E-2</v>
      </c>
      <c r="K313" s="7">
        <v>1.76</v>
      </c>
      <c r="L313" s="7">
        <v>0.67</v>
      </c>
      <c r="M313" s="7">
        <v>2.89</v>
      </c>
      <c r="N313" s="7">
        <v>1.41</v>
      </c>
      <c r="O313" s="7">
        <v>8.1000000000000003E-2</v>
      </c>
      <c r="P313" s="7">
        <v>0.1</v>
      </c>
      <c r="Q313" s="7"/>
      <c r="R313" s="7">
        <f t="shared" si="334"/>
        <v>1.3600001205872034</v>
      </c>
      <c r="S313" s="7">
        <f t="shared" si="335"/>
        <v>-0.22172410465998363</v>
      </c>
      <c r="T313" s="7">
        <f t="shared" si="336"/>
        <v>1.4617340687214662</v>
      </c>
      <c r="U313" s="17">
        <f t="shared" si="337"/>
        <v>2.8805811259314923E-3</v>
      </c>
      <c r="V313" s="17">
        <f t="shared" si="338"/>
        <v>4.3667688887565621E-2</v>
      </c>
      <c r="W313" s="17">
        <f t="shared" si="339"/>
        <v>0.11043546488819145</v>
      </c>
      <c r="X313" s="17">
        <f t="shared" si="340"/>
        <v>4.6627944498225236E-2</v>
      </c>
      <c r="Y313" s="16">
        <f t="shared" si="341"/>
        <v>1.4968152866242037E-2</v>
      </c>
      <c r="Z313" s="17">
        <f t="shared" si="342"/>
        <v>1.1947218259629102E-2</v>
      </c>
      <c r="AA313" s="16">
        <f t="shared" si="343"/>
        <v>5.7062345896442411E-4</v>
      </c>
      <c r="AB313" s="17">
        <f t="shared" si="344"/>
        <v>1.1776031221939775E-2</v>
      </c>
      <c r="AC313" s="35">
        <f t="shared" si="345"/>
        <v>1.1776031221939775E-2</v>
      </c>
      <c r="AD313" s="35">
        <f t="shared" si="346"/>
        <v>60.082101506569799</v>
      </c>
      <c r="AE313" s="35">
        <f t="shared" si="347"/>
        <v>1.0874367736775339</v>
      </c>
      <c r="AF313" s="35">
        <f t="shared" si="348"/>
        <v>5.8403975720165008E-2</v>
      </c>
      <c r="AG313" s="35">
        <f t="shared" si="349"/>
        <v>60.082101506569806</v>
      </c>
      <c r="AH313" s="35">
        <f t="shared" si="350"/>
        <v>31.774517372284848</v>
      </c>
      <c r="AI313" s="35">
        <f t="shared" si="351"/>
        <v>8.1433811211453442</v>
      </c>
      <c r="AJ313" s="35">
        <f t="shared" si="352"/>
        <v>38.184431874430246</v>
      </c>
      <c r="AK313" s="35">
        <f t="shared" si="353"/>
        <v>60.082101506569806</v>
      </c>
      <c r="AM313" s="1">
        <f t="shared" si="357"/>
        <v>65.408570704969279</v>
      </c>
      <c r="AN313" s="1">
        <f t="shared" si="358"/>
        <v>62.04361672851595</v>
      </c>
      <c r="AO313" s="1">
        <f t="shared" si="359"/>
        <v>45.153317612779752</v>
      </c>
      <c r="AP313" s="1">
        <f t="shared" si="360"/>
        <v>64.194885776830574</v>
      </c>
      <c r="AQ313" s="1">
        <f t="shared" si="361"/>
        <v>49.191735039112174</v>
      </c>
      <c r="AR313" s="1">
        <f t="shared" si="362"/>
        <v>47.941243264206541</v>
      </c>
      <c r="AS313" s="1">
        <f t="shared" si="354"/>
        <v>0.48788927335640131</v>
      </c>
      <c r="AT313" s="1">
        <f t="shared" si="355"/>
        <v>25.022222222222222</v>
      </c>
      <c r="AU313" s="1">
        <f t="shared" si="356"/>
        <v>7.1807282415630551</v>
      </c>
    </row>
    <row r="314" spans="1:47" x14ac:dyDescent="0.3">
      <c r="A314" s="1" t="s">
        <v>559</v>
      </c>
      <c r="B314" s="1" t="s">
        <v>711</v>
      </c>
      <c r="C314" s="1" t="s">
        <v>709</v>
      </c>
      <c r="D314" s="3" t="s">
        <v>111</v>
      </c>
      <c r="F314" s="4">
        <f t="shared" si="333"/>
        <v>72.722999999999999</v>
      </c>
      <c r="G314" s="7">
        <v>0.62</v>
      </c>
      <c r="H314" s="7">
        <v>15.77</v>
      </c>
      <c r="I314" s="7">
        <v>1.55</v>
      </c>
      <c r="J314" s="7">
        <v>9.7000000000000003E-2</v>
      </c>
      <c r="K314" s="7">
        <v>2.63</v>
      </c>
      <c r="L314" s="7">
        <v>0.81</v>
      </c>
      <c r="M314" s="7">
        <v>3.24</v>
      </c>
      <c r="N314" s="7">
        <v>2.23</v>
      </c>
      <c r="O314" s="7">
        <v>0.16</v>
      </c>
      <c r="P314" s="7">
        <v>0.17</v>
      </c>
      <c r="Q314" s="7"/>
      <c r="R314" s="7">
        <f t="shared" si="334"/>
        <v>1.5825360711707088</v>
      </c>
      <c r="S314" s="7">
        <f t="shared" si="335"/>
        <v>-0.16498226071764577</v>
      </c>
      <c r="T314" s="7">
        <f t="shared" si="336"/>
        <v>1.3862943611198906</v>
      </c>
      <c r="U314" s="17">
        <f t="shared" si="337"/>
        <v>9.7063059678126375E-3</v>
      </c>
      <c r="V314" s="17">
        <f t="shared" si="338"/>
        <v>6.5253421462669089E-2</v>
      </c>
      <c r="W314" s="17">
        <f t="shared" si="339"/>
        <v>0.1546684974499804</v>
      </c>
      <c r="X314" s="17">
        <f t="shared" si="340"/>
        <v>5.227492739593418E-2</v>
      </c>
      <c r="Y314" s="16">
        <f t="shared" si="341"/>
        <v>2.3673036093418257E-2</v>
      </c>
      <c r="Z314" s="17">
        <f t="shared" si="342"/>
        <v>1.4443651925820257E-2</v>
      </c>
      <c r="AA314" s="16">
        <f t="shared" si="343"/>
        <v>1.1271574498062699E-3</v>
      </c>
      <c r="AB314" s="17">
        <f t="shared" si="344"/>
        <v>1.4105504690878377E-2</v>
      </c>
      <c r="AC314" s="35">
        <f t="shared" si="345"/>
        <v>1.4105504690878377E-2</v>
      </c>
      <c r="AD314" s="35">
        <f t="shared" si="346"/>
        <v>63.201722432915275</v>
      </c>
      <c r="AE314" s="35">
        <f t="shared" si="347"/>
        <v>1.0690693035220624</v>
      </c>
      <c r="AF314" s="35">
        <f t="shared" si="348"/>
        <v>6.638043208681256E-2</v>
      </c>
      <c r="AG314" s="35">
        <f t="shared" si="349"/>
        <v>63.201722432915275</v>
      </c>
      <c r="AH314" s="35">
        <f t="shared" si="350"/>
        <v>27.124836103644721</v>
      </c>
      <c r="AI314" s="35">
        <f t="shared" si="351"/>
        <v>9.6734414634400085</v>
      </c>
      <c r="AJ314" s="35">
        <f t="shared" si="352"/>
        <v>41.274302679897644</v>
      </c>
      <c r="AK314" s="35">
        <f t="shared" si="353"/>
        <v>63.201722432915275</v>
      </c>
      <c r="AM314" s="1">
        <f t="shared" si="357"/>
        <v>69.970253994935675</v>
      </c>
      <c r="AN314" s="1">
        <f t="shared" si="358"/>
        <v>66.368521034278956</v>
      </c>
      <c r="AO314" s="1">
        <f t="shared" si="359"/>
        <v>58.075268219341268</v>
      </c>
      <c r="AP314" s="1">
        <f t="shared" si="360"/>
        <v>67.067414364089259</v>
      </c>
      <c r="AQ314" s="1">
        <f t="shared" si="361"/>
        <v>51.418272295806986</v>
      </c>
      <c r="AR314" s="1">
        <f t="shared" si="362"/>
        <v>48.382031504261306</v>
      </c>
      <c r="AS314" s="1">
        <f t="shared" si="354"/>
        <v>0.68827160493827155</v>
      </c>
      <c r="AT314" s="1">
        <f t="shared" si="355"/>
        <v>25.43548387096774</v>
      </c>
      <c r="AU314" s="1">
        <f t="shared" si="356"/>
        <v>4.6114774889029801</v>
      </c>
    </row>
    <row r="315" spans="1:47" x14ac:dyDescent="0.3">
      <c r="A315" s="1" t="s">
        <v>559</v>
      </c>
      <c r="B315" s="1" t="s">
        <v>711</v>
      </c>
      <c r="C315" s="1" t="s">
        <v>709</v>
      </c>
      <c r="D315" s="3" t="s">
        <v>110</v>
      </c>
      <c r="F315" s="4">
        <f t="shared" si="333"/>
        <v>73.569999999999993</v>
      </c>
      <c r="G315" s="7">
        <v>0.56000000000000005</v>
      </c>
      <c r="H315" s="7">
        <v>16.41</v>
      </c>
      <c r="I315" s="7">
        <v>1.78</v>
      </c>
      <c r="J315" s="7">
        <v>9.7000000000000003E-2</v>
      </c>
      <c r="K315" s="7">
        <v>1.91</v>
      </c>
      <c r="L315" s="7">
        <v>0.5</v>
      </c>
      <c r="M315" s="7">
        <v>2.38</v>
      </c>
      <c r="N315" s="7">
        <v>2.61</v>
      </c>
      <c r="O315" s="7">
        <v>6.3E-2</v>
      </c>
      <c r="P315" s="7">
        <v>0.12</v>
      </c>
      <c r="Q315" s="7"/>
      <c r="R315" s="7">
        <f t="shared" si="334"/>
        <v>1.9307904174186163</v>
      </c>
      <c r="S315" s="7">
        <f t="shared" si="335"/>
        <v>0.3122469792760636</v>
      </c>
      <c r="T315" s="7">
        <f t="shared" si="336"/>
        <v>1.5602476682433286</v>
      </c>
      <c r="U315" s="17">
        <f t="shared" si="337"/>
        <v>1.1146596530778383E-2</v>
      </c>
      <c r="V315" s="17">
        <f t="shared" si="338"/>
        <v>4.7389366917755874E-2</v>
      </c>
      <c r="W315" s="17">
        <f t="shared" si="339"/>
        <v>0.16094546881129856</v>
      </c>
      <c r="X315" s="17">
        <f t="shared" si="340"/>
        <v>3.8399483704420784E-2</v>
      </c>
      <c r="Y315" s="16">
        <f t="shared" si="341"/>
        <v>2.7707006369426749E-2</v>
      </c>
      <c r="Z315" s="17">
        <f t="shared" si="342"/>
        <v>8.9158345221112701E-3</v>
      </c>
      <c r="AA315" s="16">
        <f t="shared" si="343"/>
        <v>4.4381824586121877E-4</v>
      </c>
      <c r="AB315" s="17">
        <f t="shared" si="344"/>
        <v>8.7826890483529048E-3</v>
      </c>
      <c r="AC315" s="35">
        <f t="shared" si="345"/>
        <v>8.7826890483529048E-3</v>
      </c>
      <c r="AD315" s="35">
        <f t="shared" si="346"/>
        <v>68.245048054466622</v>
      </c>
      <c r="AE315" s="35">
        <f t="shared" si="347"/>
        <v>0.82983565198150588</v>
      </c>
      <c r="AF315" s="35">
        <f t="shared" si="348"/>
        <v>4.7182172752773685E-2</v>
      </c>
      <c r="AG315" s="35">
        <f t="shared" si="349"/>
        <v>68.245048054466622</v>
      </c>
      <c r="AH315" s="35">
        <f t="shared" si="350"/>
        <v>20.006463497288227</v>
      </c>
      <c r="AI315" s="35">
        <f t="shared" si="351"/>
        <v>11.748488448245149</v>
      </c>
      <c r="AJ315" s="35">
        <f t="shared" si="352"/>
        <v>45.871012475478459</v>
      </c>
      <c r="AK315" s="35">
        <f t="shared" si="353"/>
        <v>68.245048054466622</v>
      </c>
      <c r="AM315" s="1">
        <f t="shared" si="357"/>
        <v>77.330174695585242</v>
      </c>
      <c r="AN315" s="1">
        <f t="shared" si="358"/>
        <v>73.848793569609398</v>
      </c>
      <c r="AO315" s="1">
        <f t="shared" si="359"/>
        <v>50.628322289487684</v>
      </c>
      <c r="AP315" s="1">
        <f t="shared" si="360"/>
        <v>70.884862478862203</v>
      </c>
      <c r="AQ315" s="1">
        <f t="shared" si="361"/>
        <v>58.461021137309267</v>
      </c>
      <c r="AR315" s="1">
        <f t="shared" si="362"/>
        <v>54.674435078855097</v>
      </c>
      <c r="AS315" s="1">
        <f t="shared" si="354"/>
        <v>1.096638655462185</v>
      </c>
      <c r="AT315" s="1">
        <f t="shared" si="355"/>
        <v>29.303571428571427</v>
      </c>
      <c r="AU315" s="1">
        <f t="shared" si="356"/>
        <v>4.4832419256550882</v>
      </c>
    </row>
    <row r="316" spans="1:47" x14ac:dyDescent="0.3">
      <c r="A316" s="1" t="s">
        <v>564</v>
      </c>
      <c r="B316" s="1" t="s">
        <v>711</v>
      </c>
      <c r="C316" s="1" t="s">
        <v>708</v>
      </c>
      <c r="D316" s="3" t="s">
        <v>109</v>
      </c>
      <c r="F316" s="4">
        <f t="shared" si="333"/>
        <v>74.698000000000008</v>
      </c>
      <c r="G316" s="7">
        <v>0.46</v>
      </c>
      <c r="H316" s="7">
        <v>16.3</v>
      </c>
      <c r="I316" s="7">
        <v>1.72</v>
      </c>
      <c r="J316" s="7">
        <v>7.8E-2</v>
      </c>
      <c r="K316" s="7">
        <v>1.73</v>
      </c>
      <c r="L316" s="7">
        <v>0.43</v>
      </c>
      <c r="M316" s="7">
        <v>2.2799999999999998</v>
      </c>
      <c r="N316" s="7">
        <v>2.0699999999999998</v>
      </c>
      <c r="O316" s="7">
        <v>3.4000000000000002E-2</v>
      </c>
      <c r="P316" s="7">
        <v>0.2</v>
      </c>
      <c r="Q316" s="7"/>
      <c r="R316" s="7">
        <f t="shared" si="334"/>
        <v>1.9669896648463674</v>
      </c>
      <c r="S316" s="7">
        <f t="shared" si="335"/>
        <v>0.17942719876759014</v>
      </c>
      <c r="T316" s="7">
        <f t="shared" si="336"/>
        <v>1.6681455132608782</v>
      </c>
      <c r="U316" s="17">
        <f t="shared" si="337"/>
        <v>1.0770868557830797E-2</v>
      </c>
      <c r="V316" s="17">
        <f t="shared" si="338"/>
        <v>4.2923353281527576E-2</v>
      </c>
      <c r="W316" s="17">
        <f t="shared" si="339"/>
        <v>0.159866614358572</v>
      </c>
      <c r="X316" s="17">
        <f t="shared" si="340"/>
        <v>3.6786060019361085E-2</v>
      </c>
      <c r="Y316" s="16">
        <f t="shared" si="341"/>
        <v>2.1974522292993629E-2</v>
      </c>
      <c r="Z316" s="17">
        <f t="shared" si="342"/>
        <v>7.6676176890156916E-3</v>
      </c>
      <c r="AA316" s="16">
        <f t="shared" si="343"/>
        <v>2.3952095808383236E-4</v>
      </c>
      <c r="AB316" s="17">
        <f t="shared" si="344"/>
        <v>7.5957614015905416E-3</v>
      </c>
      <c r="AC316" s="35">
        <f t="shared" si="345"/>
        <v>7.5957614015905416E-3</v>
      </c>
      <c r="AD316" s="35">
        <f t="shared" si="346"/>
        <v>70.66772343562306</v>
      </c>
      <c r="AE316" s="35">
        <f t="shared" si="347"/>
        <v>0.75139154177182244</v>
      </c>
      <c r="AF316" s="35">
        <f t="shared" si="348"/>
        <v>4.4381821420951623E-2</v>
      </c>
      <c r="AG316" s="35">
        <f t="shared" si="349"/>
        <v>70.66772343562306</v>
      </c>
      <c r="AH316" s="35">
        <f t="shared" si="350"/>
        <v>19.61861952433879</v>
      </c>
      <c r="AI316" s="35">
        <f t="shared" si="351"/>
        <v>9.7136570400381519</v>
      </c>
      <c r="AJ316" s="35">
        <f t="shared" si="352"/>
        <v>45.04751875784968</v>
      </c>
      <c r="AK316" s="35">
        <f t="shared" si="353"/>
        <v>70.66772343562306</v>
      </c>
      <c r="AM316" s="1">
        <f t="shared" si="357"/>
        <v>78.270667654532417</v>
      </c>
      <c r="AN316" s="1">
        <f t="shared" si="358"/>
        <v>75.651029501689266</v>
      </c>
      <c r="AO316" s="1">
        <f t="shared" si="359"/>
        <v>44.454593807125171</v>
      </c>
      <c r="AP316" s="1">
        <f t="shared" si="360"/>
        <v>73.122931086748565</v>
      </c>
      <c r="AQ316" s="1">
        <f t="shared" si="361"/>
        <v>60.959989297592742</v>
      </c>
      <c r="AR316" s="1">
        <f t="shared" si="362"/>
        <v>57.112112378704914</v>
      </c>
      <c r="AS316" s="1">
        <f t="shared" si="354"/>
        <v>0.90789473684210531</v>
      </c>
      <c r="AT316" s="1">
        <f t="shared" si="355"/>
        <v>35.434782608695649</v>
      </c>
      <c r="AU316" s="1">
        <f t="shared" si="356"/>
        <v>4.5826993865030676</v>
      </c>
    </row>
    <row r="317" spans="1:47" x14ac:dyDescent="0.3">
      <c r="A317" s="1" t="s">
        <v>564</v>
      </c>
      <c r="B317" s="1" t="s">
        <v>711</v>
      </c>
      <c r="C317" s="1" t="s">
        <v>708</v>
      </c>
      <c r="D317" s="3" t="s">
        <v>108</v>
      </c>
      <c r="F317" s="4">
        <f t="shared" si="333"/>
        <v>74.835999999999999</v>
      </c>
      <c r="G317" s="7">
        <v>0.51</v>
      </c>
      <c r="H317" s="7">
        <v>16.399999999999999</v>
      </c>
      <c r="I317" s="7">
        <v>1.08</v>
      </c>
      <c r="J317" s="7">
        <v>0.14000000000000001</v>
      </c>
      <c r="K317" s="7">
        <v>2.11</v>
      </c>
      <c r="L317" s="7">
        <v>0.67</v>
      </c>
      <c r="M317" s="7">
        <v>1.4</v>
      </c>
      <c r="N317" s="7">
        <v>2.63</v>
      </c>
      <c r="O317" s="7">
        <v>5.3999999999999999E-2</v>
      </c>
      <c r="P317" s="7">
        <v>0.17</v>
      </c>
      <c r="Q317" s="7"/>
      <c r="R317" s="7">
        <f t="shared" si="334"/>
        <v>2.4608090982089399</v>
      </c>
      <c r="S317" s="7">
        <f t="shared" si="335"/>
        <v>0.22029589870169813</v>
      </c>
      <c r="T317" s="7">
        <f t="shared" si="336"/>
        <v>0.73694980321833814</v>
      </c>
      <c r="U317" s="17">
        <f t="shared" si="337"/>
        <v>6.7631035130565472E-3</v>
      </c>
      <c r="V317" s="17">
        <f t="shared" si="338"/>
        <v>5.2351604291342876E-2</v>
      </c>
      <c r="W317" s="17">
        <f t="shared" si="339"/>
        <v>0.16084739113377794</v>
      </c>
      <c r="X317" s="17">
        <f t="shared" si="340"/>
        <v>2.2587931590835754E-2</v>
      </c>
      <c r="Y317" s="16">
        <f t="shared" si="341"/>
        <v>2.7919320594479827E-2</v>
      </c>
      <c r="Z317" s="17">
        <f t="shared" si="342"/>
        <v>1.1947218259629102E-2</v>
      </c>
      <c r="AA317" s="16">
        <f t="shared" si="343"/>
        <v>3.8041563930961609E-4</v>
      </c>
      <c r="AB317" s="17">
        <f t="shared" si="344"/>
        <v>1.1833093567836217E-2</v>
      </c>
      <c r="AC317" s="35">
        <f t="shared" si="345"/>
        <v>1.1833093567836217E-2</v>
      </c>
      <c r="AD317" s="35">
        <f t="shared" si="346"/>
        <v>72.068202929655428</v>
      </c>
      <c r="AE317" s="35">
        <f t="shared" si="347"/>
        <v>0.75580447648189786</v>
      </c>
      <c r="AF317" s="35">
        <f t="shared" si="348"/>
        <v>3.4421025158671972E-2</v>
      </c>
      <c r="AG317" s="35">
        <f t="shared" si="349"/>
        <v>72.068202929655428</v>
      </c>
      <c r="AH317" s="35">
        <f t="shared" si="350"/>
        <v>15.422453598384836</v>
      </c>
      <c r="AI317" s="35">
        <f t="shared" si="351"/>
        <v>12.509343471959742</v>
      </c>
      <c r="AJ317" s="35">
        <f t="shared" si="352"/>
        <v>48.543444936787452</v>
      </c>
      <c r="AK317" s="35">
        <f t="shared" si="353"/>
        <v>72.068202929655428</v>
      </c>
      <c r="AM317" s="1">
        <f t="shared" si="357"/>
        <v>82.372456430885251</v>
      </c>
      <c r="AN317" s="1">
        <f t="shared" si="358"/>
        <v>79.43160372925189</v>
      </c>
      <c r="AO317" s="1">
        <f t="shared" si="359"/>
        <v>42.750132815584074</v>
      </c>
      <c r="AP317" s="1">
        <f t="shared" si="360"/>
        <v>76.103078980355292</v>
      </c>
      <c r="AQ317" s="1">
        <f t="shared" si="361"/>
        <v>59.372668497469284</v>
      </c>
      <c r="AR317" s="1">
        <f t="shared" si="362"/>
        <v>56.97697421984752</v>
      </c>
      <c r="AS317" s="1">
        <f t="shared" si="354"/>
        <v>1.8785714285714286</v>
      </c>
      <c r="AT317" s="1">
        <f t="shared" si="355"/>
        <v>32.156862745098039</v>
      </c>
      <c r="AU317" s="1">
        <f t="shared" si="356"/>
        <v>4.5631707317073174</v>
      </c>
    </row>
    <row r="318" spans="1:47" x14ac:dyDescent="0.3">
      <c r="A318" s="1" t="s">
        <v>564</v>
      </c>
      <c r="B318" s="1" t="s">
        <v>711</v>
      </c>
      <c r="C318" s="1" t="s">
        <v>708</v>
      </c>
      <c r="D318" s="3" t="s">
        <v>107</v>
      </c>
      <c r="F318" s="4">
        <f t="shared" si="333"/>
        <v>72.841000000000008</v>
      </c>
      <c r="G318" s="7">
        <v>0.57999999999999996</v>
      </c>
      <c r="H318" s="7">
        <v>16.5</v>
      </c>
      <c r="I318" s="7">
        <v>2.06</v>
      </c>
      <c r="J318" s="7">
        <v>0.14000000000000001</v>
      </c>
      <c r="K318" s="7">
        <v>2.93</v>
      </c>
      <c r="L318" s="7">
        <v>0.68</v>
      </c>
      <c r="M318" s="7">
        <v>1.2</v>
      </c>
      <c r="N318" s="7">
        <v>2.88</v>
      </c>
      <c r="O318" s="7">
        <v>6.9000000000000006E-2</v>
      </c>
      <c r="P318" s="7">
        <v>0.12</v>
      </c>
      <c r="Q318" s="7"/>
      <c r="R318" s="7">
        <f t="shared" si="334"/>
        <v>2.6210388241125804</v>
      </c>
      <c r="S318" s="7">
        <f t="shared" si="335"/>
        <v>-1.7212128881121523E-2</v>
      </c>
      <c r="T318" s="7">
        <f t="shared" si="336"/>
        <v>0.56798403760593918</v>
      </c>
      <c r="U318" s="17">
        <f t="shared" si="337"/>
        <v>1.2899993737867118E-2</v>
      </c>
      <c r="V318" s="17">
        <f t="shared" si="338"/>
        <v>7.2696777523049594E-2</v>
      </c>
      <c r="W318" s="17">
        <f t="shared" si="339"/>
        <v>0.16182816790898394</v>
      </c>
      <c r="X318" s="17">
        <f t="shared" si="340"/>
        <v>1.9361084220716359E-2</v>
      </c>
      <c r="Y318" s="16">
        <f t="shared" si="341"/>
        <v>3.0573248407643309E-2</v>
      </c>
      <c r="Z318" s="17">
        <f t="shared" si="342"/>
        <v>1.2125534950071327E-2</v>
      </c>
      <c r="AA318" s="16">
        <f t="shared" si="343"/>
        <v>4.8608665022895395E-4</v>
      </c>
      <c r="AB318" s="17">
        <f t="shared" si="344"/>
        <v>1.1979708955002642E-2</v>
      </c>
      <c r="AC318" s="35">
        <f t="shared" si="345"/>
        <v>1.1979708955002642E-2</v>
      </c>
      <c r="AD318" s="35">
        <f t="shared" si="346"/>
        <v>72.327956479986284</v>
      </c>
      <c r="AE318" s="35">
        <f t="shared" si="347"/>
        <v>0.91242853915514488</v>
      </c>
      <c r="AF318" s="35">
        <f t="shared" si="348"/>
        <v>3.1340793175719001E-2</v>
      </c>
      <c r="AG318" s="35">
        <f t="shared" si="349"/>
        <v>72.327956479986284</v>
      </c>
      <c r="AH318" s="35">
        <f t="shared" si="350"/>
        <v>14.007546116054201</v>
      </c>
      <c r="AI318" s="35">
        <f t="shared" si="351"/>
        <v>13.664497403959514</v>
      </c>
      <c r="AJ318" s="35">
        <f t="shared" si="352"/>
        <v>49.828475643952657</v>
      </c>
      <c r="AK318" s="35">
        <f t="shared" si="353"/>
        <v>72.327956479986284</v>
      </c>
      <c r="AM318" s="1">
        <f t="shared" si="357"/>
        <v>83.775450776495958</v>
      </c>
      <c r="AN318" s="1">
        <f t="shared" si="358"/>
        <v>80.724711211809947</v>
      </c>
      <c r="AO318" s="1">
        <f t="shared" si="359"/>
        <v>45.310882142021946</v>
      </c>
      <c r="AP318" s="1">
        <f t="shared" si="360"/>
        <v>76.419652912270976</v>
      </c>
      <c r="AQ318" s="1">
        <f t="shared" si="361"/>
        <v>56.484365863421168</v>
      </c>
      <c r="AR318" s="1">
        <f t="shared" si="362"/>
        <v>52.314185401051148</v>
      </c>
      <c r="AS318" s="1">
        <f t="shared" si="354"/>
        <v>2.4</v>
      </c>
      <c r="AT318" s="1">
        <f t="shared" si="355"/>
        <v>28.448275862068968</v>
      </c>
      <c r="AU318" s="1">
        <f t="shared" si="356"/>
        <v>4.4146060606060615</v>
      </c>
    </row>
    <row r="319" spans="1:47" x14ac:dyDescent="0.3">
      <c r="A319" s="1" t="s">
        <v>564</v>
      </c>
      <c r="B319" s="1" t="s">
        <v>711</v>
      </c>
      <c r="C319" s="1" t="s">
        <v>708</v>
      </c>
      <c r="D319" s="3" t="s">
        <v>106</v>
      </c>
      <c r="F319" s="4">
        <f t="shared" si="333"/>
        <v>73.911000000000001</v>
      </c>
      <c r="G319" s="7">
        <v>0.62</v>
      </c>
      <c r="H319" s="7">
        <v>17.010000000000002</v>
      </c>
      <c r="I319" s="7">
        <v>1.1499999999999999</v>
      </c>
      <c r="J319" s="7">
        <v>0.19</v>
      </c>
      <c r="K319" s="7">
        <v>2.27</v>
      </c>
      <c r="L319" s="7">
        <v>0.76</v>
      </c>
      <c r="M319" s="7">
        <v>1.24</v>
      </c>
      <c r="N319" s="7">
        <v>2.6</v>
      </c>
      <c r="O319" s="7">
        <v>6.9000000000000006E-2</v>
      </c>
      <c r="P319" s="7">
        <v>0.18</v>
      </c>
      <c r="Q319" s="7"/>
      <c r="R319" s="7">
        <f t="shared" si="334"/>
        <v>2.6186900267908251</v>
      </c>
      <c r="S319" s="7">
        <f t="shared" si="335"/>
        <v>0.13573161353412508</v>
      </c>
      <c r="T319" s="7">
        <f t="shared" si="336"/>
        <v>0.48954822531870579</v>
      </c>
      <c r="U319" s="17">
        <f t="shared" si="337"/>
        <v>7.2014528148287302E-3</v>
      </c>
      <c r="V319" s="17">
        <f t="shared" si="338"/>
        <v>5.6321394190212482E-2</v>
      </c>
      <c r="W319" s="17">
        <f t="shared" si="339"/>
        <v>0.16683012946253437</v>
      </c>
      <c r="X319" s="17">
        <f t="shared" si="340"/>
        <v>2.0006453694740238E-2</v>
      </c>
      <c r="Y319" s="16">
        <f t="shared" si="341"/>
        <v>2.7600849256900213E-2</v>
      </c>
      <c r="Z319" s="17">
        <f t="shared" si="342"/>
        <v>1.355206847360913E-2</v>
      </c>
      <c r="AA319" s="16">
        <f t="shared" si="343"/>
        <v>4.8608665022895395E-4</v>
      </c>
      <c r="AB319" s="17">
        <f t="shared" si="344"/>
        <v>1.3406242478540444E-2</v>
      </c>
      <c r="AC319" s="35">
        <f t="shared" si="345"/>
        <v>1.3406242478540444E-2</v>
      </c>
      <c r="AD319" s="35">
        <f t="shared" si="346"/>
        <v>73.221312613172017</v>
      </c>
      <c r="AE319" s="35">
        <f t="shared" si="347"/>
        <v>0.74736031694017901</v>
      </c>
      <c r="AF319" s="35">
        <f t="shared" si="348"/>
        <v>3.341269617328068E-2</v>
      </c>
      <c r="AG319" s="35">
        <f t="shared" si="349"/>
        <v>73.221312613172017</v>
      </c>
      <c r="AH319" s="35">
        <f t="shared" si="350"/>
        <v>14.664745988236765</v>
      </c>
      <c r="AI319" s="35">
        <f t="shared" si="351"/>
        <v>12.113941398591216</v>
      </c>
      <c r="AJ319" s="35">
        <f t="shared" si="352"/>
        <v>48.724597705177224</v>
      </c>
      <c r="AK319" s="35">
        <f t="shared" si="353"/>
        <v>73.221312613172017</v>
      </c>
      <c r="AM319" s="1">
        <f t="shared" si="357"/>
        <v>83.313910964256507</v>
      </c>
      <c r="AN319" s="1">
        <f t="shared" si="358"/>
        <v>80.646250191235964</v>
      </c>
      <c r="AO319" s="1">
        <f t="shared" si="359"/>
        <v>41.686048844393184</v>
      </c>
      <c r="AP319" s="1">
        <f t="shared" si="360"/>
        <v>77.798977344734567</v>
      </c>
      <c r="AQ319" s="1">
        <f t="shared" si="361"/>
        <v>59.729436705302938</v>
      </c>
      <c r="AR319" s="1">
        <f t="shared" si="362"/>
        <v>57.25782371149586</v>
      </c>
      <c r="AS319" s="1">
        <f t="shared" si="354"/>
        <v>2.096774193548387</v>
      </c>
      <c r="AT319" s="1">
        <f t="shared" si="355"/>
        <v>27.435483870967744</v>
      </c>
      <c r="AU319" s="1">
        <f t="shared" si="356"/>
        <v>4.3451499118165779</v>
      </c>
    </row>
    <row r="320" spans="1:47" s="23" customFormat="1" ht="12.9" thickBot="1" x14ac:dyDescent="0.35">
      <c r="A320" s="23" t="s">
        <v>564</v>
      </c>
      <c r="B320" s="23" t="s">
        <v>711</v>
      </c>
      <c r="C320" s="23" t="s">
        <v>708</v>
      </c>
      <c r="D320" s="12" t="s">
        <v>105</v>
      </c>
      <c r="F320" s="11">
        <f t="shared" si="333"/>
        <v>71.331000000000003</v>
      </c>
      <c r="G320" s="13">
        <v>0.59</v>
      </c>
      <c r="H320" s="13">
        <v>16.55</v>
      </c>
      <c r="I320" s="13">
        <v>3.97</v>
      </c>
      <c r="J320" s="13">
        <v>8.8999999999999996E-2</v>
      </c>
      <c r="K320" s="13">
        <v>2.0499999999999998</v>
      </c>
      <c r="L320" s="13">
        <v>0.33</v>
      </c>
      <c r="M320" s="13">
        <v>2.2599999999999998</v>
      </c>
      <c r="N320" s="13">
        <v>2.63</v>
      </c>
      <c r="O320" s="13">
        <v>0.02</v>
      </c>
      <c r="P320" s="13">
        <v>0.18</v>
      </c>
      <c r="Q320" s="13"/>
      <c r="R320" s="13">
        <f t="shared" si="334"/>
        <v>1.9910212885388774</v>
      </c>
      <c r="S320" s="13">
        <f t="shared" si="335"/>
        <v>0.24914405303935638</v>
      </c>
      <c r="T320" s="13">
        <f t="shared" si="336"/>
        <v>1.9240274378058055</v>
      </c>
      <c r="U320" s="22">
        <f t="shared" si="337"/>
        <v>2.4860667543365272E-2</v>
      </c>
      <c r="V320" s="22">
        <f t="shared" si="338"/>
        <v>5.0862933079266773E-2</v>
      </c>
      <c r="W320" s="22">
        <f t="shared" si="339"/>
        <v>0.16231855629658692</v>
      </c>
      <c r="X320" s="22">
        <f t="shared" si="340"/>
        <v>3.6463375282349143E-2</v>
      </c>
      <c r="Y320" s="21">
        <f t="shared" si="341"/>
        <v>2.7919320594479827E-2</v>
      </c>
      <c r="Z320" s="22">
        <f t="shared" si="342"/>
        <v>5.8844507845934382E-3</v>
      </c>
      <c r="AA320" s="21">
        <f t="shared" si="343"/>
        <v>1.4089468122578373E-4</v>
      </c>
      <c r="AB320" s="22">
        <f t="shared" si="344"/>
        <v>5.8421823802257029E-3</v>
      </c>
      <c r="AC320" s="51">
        <f t="shared" si="345"/>
        <v>5.8421823802257029E-3</v>
      </c>
      <c r="AD320" s="51">
        <f t="shared" si="346"/>
        <v>69.801392848674183</v>
      </c>
      <c r="AE320" s="51">
        <f t="shared" si="347"/>
        <v>0.89940885758804767</v>
      </c>
      <c r="AF320" s="51">
        <f t="shared" si="348"/>
        <v>4.230555766257485E-2</v>
      </c>
      <c r="AG320" s="51">
        <f t="shared" si="349"/>
        <v>69.801392848674183</v>
      </c>
      <c r="AH320" s="51">
        <f t="shared" si="350"/>
        <v>18.192540135041344</v>
      </c>
      <c r="AI320" s="51">
        <f t="shared" si="351"/>
        <v>12.00606701628447</v>
      </c>
      <c r="AJ320" s="51">
        <f t="shared" si="352"/>
        <v>46.90676344062156</v>
      </c>
      <c r="AK320" s="51">
        <f t="shared" si="353"/>
        <v>69.801392848674183</v>
      </c>
      <c r="AM320" s="23">
        <f t="shared" si="357"/>
        <v>79.32523354944469</v>
      </c>
      <c r="AN320" s="23">
        <f t="shared" si="358"/>
        <v>76.058624750905892</v>
      </c>
      <c r="AO320" s="23">
        <f t="shared" si="359"/>
        <v>49.657705414337322</v>
      </c>
      <c r="AP320" s="23">
        <f t="shared" si="360"/>
        <v>71.600202795713187</v>
      </c>
      <c r="AQ320" s="23">
        <f t="shared" si="361"/>
        <v>60.719831341330135</v>
      </c>
      <c r="AR320" s="23">
        <f t="shared" si="362"/>
        <v>52.655178067862394</v>
      </c>
      <c r="AS320" s="23">
        <f t="shared" si="354"/>
        <v>1.1637168141592922</v>
      </c>
      <c r="AT320" s="23">
        <f t="shared" si="355"/>
        <v>28.050847457627121</v>
      </c>
      <c r="AU320" s="23">
        <f t="shared" si="356"/>
        <v>4.3100302114803624</v>
      </c>
    </row>
    <row r="321" spans="1:45" x14ac:dyDescent="0.3">
      <c r="B321" s="2" t="s">
        <v>714</v>
      </c>
      <c r="U321" s="17"/>
      <c r="V321" s="17"/>
      <c r="W321" s="17"/>
      <c r="X321" s="17"/>
      <c r="Y321" s="16"/>
      <c r="Z321" s="17"/>
      <c r="AA321" s="16"/>
      <c r="AB321" s="17"/>
    </row>
    <row r="322" spans="1:45" x14ac:dyDescent="0.3">
      <c r="A322" s="4" t="s">
        <v>561</v>
      </c>
      <c r="B322" s="5" t="s">
        <v>715</v>
      </c>
      <c r="C322" s="3" t="s">
        <v>575</v>
      </c>
      <c r="D322" s="1" t="s">
        <v>160</v>
      </c>
      <c r="H322" s="1">
        <v>17.079999999999998</v>
      </c>
      <c r="L322" s="1">
        <v>0.46</v>
      </c>
      <c r="M322" s="1">
        <v>2.72</v>
      </c>
      <c r="N322" s="1">
        <v>3.24</v>
      </c>
      <c r="O322" s="1">
        <v>0.09</v>
      </c>
      <c r="R322" s="1">
        <f t="shared" ref="R322:R374" si="363">LN(H322/M322)</f>
        <v>1.8372763080525176</v>
      </c>
      <c r="T322" s="1">
        <f t="shared" ref="T322:T374" si="364">LN(M322/L322)</f>
        <v>1.7771606698069025</v>
      </c>
      <c r="U322" s="17">
        <f t="shared" ref="U322:U357" si="365">I322/159.69</f>
        <v>0</v>
      </c>
      <c r="V322" s="17">
        <f t="shared" ref="V322:V357" si="366">K322/40.3044</f>
        <v>0</v>
      </c>
      <c r="W322" s="17">
        <f t="shared" ref="W322:W357" si="367">H322/101.96</f>
        <v>0.16751667320517849</v>
      </c>
      <c r="X322" s="17">
        <f t="shared" ref="X322:X357" si="368">M322/61.98</f>
        <v>4.3885124233623757E-2</v>
      </c>
      <c r="Y322" s="16">
        <f t="shared" ref="Y322:Y357" si="369">N322/94.2</f>
        <v>3.4394904458598725E-2</v>
      </c>
      <c r="Z322" s="17">
        <f t="shared" ref="Z322:Z357" si="370">L322/56.08</f>
        <v>8.2025677603423681E-3</v>
      </c>
      <c r="AA322" s="16">
        <f t="shared" ref="AA322:AA357" si="371">O322/141.95</f>
        <v>6.3402606551602684E-4</v>
      </c>
      <c r="AB322" s="17">
        <f t="shared" ref="AB322:AB357" si="372">Z322-3/10*AA322</f>
        <v>8.0123599406875592E-3</v>
      </c>
      <c r="AC322" s="35">
        <f t="shared" ref="AC322:AC357" si="373">IF(AB322&gt;X322,X322,AB322)</f>
        <v>8.0123599406875592E-3</v>
      </c>
      <c r="AD322" s="35">
        <f t="shared" ref="AD322:AD357" si="374">W322/(W322+AC322+Y322+X322)*100</f>
        <v>66.001060794291817</v>
      </c>
      <c r="AE322" s="35">
        <f t="shared" ref="AE322:AE357" si="375">(U322+V322+X322+Y322+Z322)/W322</f>
        <v>0.51626261910442106</v>
      </c>
      <c r="AF322" s="35">
        <f t="shared" ref="AF322:AF357" si="376">AC322+X322</f>
        <v>5.1897484174311316E-2</v>
      </c>
      <c r="AG322" s="35">
        <f t="shared" ref="AG322:AG357" si="377">W322/(W322+Y322+AF322)*100</f>
        <v>66.001060794291803</v>
      </c>
      <c r="AH322" s="35">
        <f t="shared" ref="AH322:AH357" si="378">AF322/(W322+Y322+AF322)*100</f>
        <v>20.447451244833047</v>
      </c>
      <c r="AI322" s="35">
        <f t="shared" ref="AI322:AI357" si="379">Y322/(W322+Y322+AF322)*100</f>
        <v>13.551487960875146</v>
      </c>
      <c r="AJ322" s="35">
        <f t="shared" ref="AJ322:AJ357" si="380">AI322/(AH322+AI322)*(100-AG322)+AG322/2</f>
        <v>46.552018358021044</v>
      </c>
      <c r="AK322" s="35">
        <f t="shared" ref="AK322:AK357" si="381">AG322</f>
        <v>66.001060794291803</v>
      </c>
      <c r="AM322" s="1">
        <f t="shared" si="357"/>
        <v>76.347249058978662</v>
      </c>
      <c r="AN322" s="1">
        <f t="shared" si="358"/>
        <v>71.950224987395671</v>
      </c>
      <c r="AO322" s="1">
        <f t="shared" si="359"/>
        <v>53.737760263333634</v>
      </c>
      <c r="AP322" s="1">
        <f t="shared" si="360"/>
        <v>68.152530897303222</v>
      </c>
      <c r="AQ322" s="1">
        <f t="shared" si="361"/>
        <v>66.001060794291803</v>
      </c>
      <c r="AR322" s="1">
        <f t="shared" si="362"/>
        <v>66.001060794291803</v>
      </c>
      <c r="AS322" s="1">
        <f t="shared" ref="AS322:AS353" si="382">N322/M322</f>
        <v>1.1911764705882353</v>
      </c>
    </row>
    <row r="323" spans="1:45" x14ac:dyDescent="0.3">
      <c r="A323" s="4" t="s">
        <v>561</v>
      </c>
      <c r="B323" s="5" t="s">
        <v>717</v>
      </c>
      <c r="C323" s="3" t="s">
        <v>575</v>
      </c>
      <c r="D323" s="1" t="s">
        <v>161</v>
      </c>
      <c r="H323" s="1">
        <v>16.55</v>
      </c>
      <c r="L323" s="1">
        <v>0.48</v>
      </c>
      <c r="M323" s="1">
        <v>2.62</v>
      </c>
      <c r="N323" s="1">
        <v>3.02</v>
      </c>
      <c r="O323" s="1">
        <v>0.1</v>
      </c>
      <c r="R323" s="1">
        <f t="shared" si="363"/>
        <v>1.8432117840500664</v>
      </c>
      <c r="T323" s="1">
        <f t="shared" si="364"/>
        <v>1.6971434928532061</v>
      </c>
      <c r="U323" s="17">
        <f t="shared" si="365"/>
        <v>0</v>
      </c>
      <c r="V323" s="17">
        <f t="shared" si="366"/>
        <v>0</v>
      </c>
      <c r="W323" s="17">
        <f t="shared" si="367"/>
        <v>0.16231855629658692</v>
      </c>
      <c r="X323" s="17">
        <f t="shared" si="368"/>
        <v>4.2271700548564058E-2</v>
      </c>
      <c r="Y323" s="16">
        <f t="shared" si="369"/>
        <v>3.2059447983014862E-2</v>
      </c>
      <c r="Z323" s="17">
        <f t="shared" si="370"/>
        <v>8.5592011412268191E-3</v>
      </c>
      <c r="AA323" s="16">
        <f t="shared" si="371"/>
        <v>7.0447340612891875E-4</v>
      </c>
      <c r="AB323" s="17">
        <f t="shared" si="372"/>
        <v>8.3478591193881443E-3</v>
      </c>
      <c r="AC323" s="35">
        <f t="shared" si="373"/>
        <v>8.3478591193881443E-3</v>
      </c>
      <c r="AD323" s="35">
        <f t="shared" si="374"/>
        <v>66.25313071738708</v>
      </c>
      <c r="AE323" s="35">
        <f t="shared" si="375"/>
        <v>0.51066465574859654</v>
      </c>
      <c r="AF323" s="35">
        <f t="shared" si="376"/>
        <v>5.0619559667952202E-2</v>
      </c>
      <c r="AG323" s="35">
        <f t="shared" si="377"/>
        <v>66.25313071738708</v>
      </c>
      <c r="AH323" s="35">
        <f t="shared" si="378"/>
        <v>20.661250198711446</v>
      </c>
      <c r="AI323" s="35">
        <f t="shared" si="379"/>
        <v>13.085619083901481</v>
      </c>
      <c r="AJ323" s="35">
        <f t="shared" si="380"/>
        <v>46.212184442595017</v>
      </c>
      <c r="AK323" s="35">
        <f t="shared" si="381"/>
        <v>66.25313071738708</v>
      </c>
      <c r="AM323" s="1">
        <f t="shared" si="357"/>
        <v>76.228041917877235</v>
      </c>
      <c r="AN323" s="1">
        <f t="shared" si="358"/>
        <v>72.014632663525205</v>
      </c>
      <c r="AO323" s="1">
        <f t="shared" si="359"/>
        <v>50.995367145503948</v>
      </c>
      <c r="AP323" s="1">
        <f t="shared" si="360"/>
        <v>68.590221320769601</v>
      </c>
      <c r="AQ323" s="1">
        <f t="shared" si="361"/>
        <v>66.25313071738708</v>
      </c>
      <c r="AR323" s="1">
        <f t="shared" si="362"/>
        <v>66.25313071738708</v>
      </c>
      <c r="AS323" s="1">
        <f t="shared" si="382"/>
        <v>1.1526717557251909</v>
      </c>
    </row>
    <row r="324" spans="1:45" x14ac:dyDescent="0.3">
      <c r="A324" s="4" t="s">
        <v>561</v>
      </c>
      <c r="B324" s="5" t="s">
        <v>718</v>
      </c>
      <c r="C324" s="3" t="s">
        <v>575</v>
      </c>
      <c r="D324" s="1" t="s">
        <v>162</v>
      </c>
      <c r="H324" s="1">
        <v>15.86</v>
      </c>
      <c r="L324" s="1">
        <v>0.32</v>
      </c>
      <c r="M324" s="1">
        <v>2.81</v>
      </c>
      <c r="N324" s="1">
        <v>2.93</v>
      </c>
      <c r="O324" s="1">
        <v>0.08</v>
      </c>
      <c r="R324" s="1">
        <f t="shared" si="363"/>
        <v>1.7306157328610474</v>
      </c>
      <c r="T324" s="1">
        <f t="shared" si="364"/>
        <v>2.1726187665340193</v>
      </c>
      <c r="U324" s="17">
        <f t="shared" si="365"/>
        <v>0</v>
      </c>
      <c r="V324" s="17">
        <f t="shared" si="366"/>
        <v>0</v>
      </c>
      <c r="W324" s="17">
        <f t="shared" si="367"/>
        <v>0.15555119654766575</v>
      </c>
      <c r="X324" s="17">
        <f t="shared" si="368"/>
        <v>4.5337205550177478E-2</v>
      </c>
      <c r="Y324" s="16">
        <f t="shared" si="369"/>
        <v>3.1104033970276009E-2</v>
      </c>
      <c r="Z324" s="17">
        <f t="shared" si="370"/>
        <v>5.7061340941512127E-3</v>
      </c>
      <c r="AA324" s="16">
        <f t="shared" si="371"/>
        <v>5.6357872490313493E-4</v>
      </c>
      <c r="AB324" s="17">
        <f t="shared" si="372"/>
        <v>5.5370604766802724E-3</v>
      </c>
      <c r="AC324" s="35">
        <f t="shared" si="373"/>
        <v>5.5370604766802724E-3</v>
      </c>
      <c r="AD324" s="35">
        <f t="shared" si="374"/>
        <v>65.48710741629003</v>
      </c>
      <c r="AE324" s="35">
        <f t="shared" si="375"/>
        <v>0.52810505761318383</v>
      </c>
      <c r="AF324" s="35">
        <f t="shared" si="376"/>
        <v>5.0874266026857753E-2</v>
      </c>
      <c r="AG324" s="35">
        <f t="shared" si="377"/>
        <v>65.48710741629003</v>
      </c>
      <c r="AH324" s="35">
        <f t="shared" si="378"/>
        <v>21.41808355042026</v>
      </c>
      <c r="AI324" s="35">
        <f t="shared" si="379"/>
        <v>13.094809033289726</v>
      </c>
      <c r="AJ324" s="35">
        <f t="shared" si="380"/>
        <v>45.838362741434736</v>
      </c>
      <c r="AK324" s="35">
        <f t="shared" si="381"/>
        <v>65.48710741629003</v>
      </c>
      <c r="AM324" s="1">
        <f t="shared" si="357"/>
        <v>75.354655674567681</v>
      </c>
      <c r="AN324" s="1">
        <f t="shared" si="358"/>
        <v>70.982288684347836</v>
      </c>
      <c r="AO324" s="1">
        <f t="shared" si="359"/>
        <v>51.581210415847977</v>
      </c>
      <c r="AP324" s="1">
        <f t="shared" si="360"/>
        <v>67.050115591696155</v>
      </c>
      <c r="AQ324" s="1">
        <f t="shared" si="361"/>
        <v>65.48710741629003</v>
      </c>
      <c r="AR324" s="1">
        <f t="shared" si="362"/>
        <v>65.48710741629003</v>
      </c>
      <c r="AS324" s="1">
        <f t="shared" si="382"/>
        <v>1.0427046263345197</v>
      </c>
    </row>
    <row r="325" spans="1:45" x14ac:dyDescent="0.3">
      <c r="A325" s="4" t="s">
        <v>561</v>
      </c>
      <c r="B325" s="5" t="s">
        <v>719</v>
      </c>
      <c r="C325" s="3" t="s">
        <v>575</v>
      </c>
      <c r="D325" s="1" t="s">
        <v>163</v>
      </c>
      <c r="H325" s="1">
        <v>16.88</v>
      </c>
      <c r="L325" s="1">
        <v>0.24</v>
      </c>
      <c r="M325" s="1">
        <v>2.69</v>
      </c>
      <c r="N325" s="1">
        <v>3.33</v>
      </c>
      <c r="O325" s="1">
        <v>0.1</v>
      </c>
      <c r="R325" s="1">
        <f t="shared" si="363"/>
        <v>1.8365882955540633</v>
      </c>
      <c r="T325" s="1">
        <f t="shared" si="364"/>
        <v>2.4166575492538938</v>
      </c>
      <c r="U325" s="17">
        <f t="shared" si="365"/>
        <v>0</v>
      </c>
      <c r="V325" s="17">
        <f t="shared" si="366"/>
        <v>0</v>
      </c>
      <c r="W325" s="17">
        <f t="shared" si="367"/>
        <v>0.16555511965476657</v>
      </c>
      <c r="X325" s="17">
        <f t="shared" si="368"/>
        <v>4.3401097128105845E-2</v>
      </c>
      <c r="Y325" s="16">
        <f t="shared" si="369"/>
        <v>3.5350318471337579E-2</v>
      </c>
      <c r="Z325" s="17">
        <f t="shared" si="370"/>
        <v>4.2796005706134095E-3</v>
      </c>
      <c r="AA325" s="16">
        <f t="shared" si="371"/>
        <v>7.0447340612891875E-4</v>
      </c>
      <c r="AB325" s="17">
        <f t="shared" si="372"/>
        <v>4.0682585487747339E-3</v>
      </c>
      <c r="AC325" s="35">
        <f t="shared" si="373"/>
        <v>4.0682585487747339E-3</v>
      </c>
      <c r="AD325" s="35">
        <f t="shared" si="374"/>
        <v>66.655362695977843</v>
      </c>
      <c r="AE325" s="35">
        <f t="shared" si="375"/>
        <v>0.50153094838264189</v>
      </c>
      <c r="AF325" s="35">
        <f t="shared" si="376"/>
        <v>4.7469355676880577E-2</v>
      </c>
      <c r="AG325" s="35">
        <f t="shared" si="377"/>
        <v>66.655362695977843</v>
      </c>
      <c r="AH325" s="35">
        <f t="shared" si="378"/>
        <v>19.111985942717727</v>
      </c>
      <c r="AI325" s="35">
        <f t="shared" si="379"/>
        <v>14.232651361304432</v>
      </c>
      <c r="AJ325" s="35">
        <f t="shared" si="380"/>
        <v>47.560332709293355</v>
      </c>
      <c r="AK325" s="35">
        <f t="shared" si="381"/>
        <v>66.655362695977843</v>
      </c>
      <c r="AM325" s="1">
        <f t="shared" si="357"/>
        <v>77.716478069959848</v>
      </c>
      <c r="AN325" s="1">
        <f t="shared" si="358"/>
        <v>73.28291490686415</v>
      </c>
      <c r="AO325" s="1">
        <f t="shared" si="359"/>
        <v>53.662061500098368</v>
      </c>
      <c r="AP325" s="1">
        <f t="shared" si="360"/>
        <v>67.765325836453925</v>
      </c>
      <c r="AQ325" s="1">
        <f t="shared" si="361"/>
        <v>66.655362695977843</v>
      </c>
      <c r="AR325" s="1">
        <f t="shared" si="362"/>
        <v>66.655362695977843</v>
      </c>
      <c r="AS325" s="1">
        <f t="shared" si="382"/>
        <v>1.237918215613383</v>
      </c>
    </row>
    <row r="326" spans="1:45" x14ac:dyDescent="0.3">
      <c r="A326" s="4" t="s">
        <v>561</v>
      </c>
      <c r="B326" s="5" t="s">
        <v>720</v>
      </c>
      <c r="C326" s="3" t="s">
        <v>575</v>
      </c>
      <c r="D326" s="1" t="s">
        <v>164</v>
      </c>
      <c r="H326" s="1">
        <v>15.98</v>
      </c>
      <c r="L326" s="1">
        <v>0.54</v>
      </c>
      <c r="M326" s="1">
        <v>2.67</v>
      </c>
      <c r="N326" s="1">
        <v>3.07</v>
      </c>
      <c r="O326" s="1">
        <v>0.1</v>
      </c>
      <c r="R326" s="1">
        <f t="shared" si="363"/>
        <v>1.7892594679259703</v>
      </c>
      <c r="T326" s="1">
        <f t="shared" si="364"/>
        <v>1.5982646118359749</v>
      </c>
      <c r="U326" s="17">
        <f t="shared" si="365"/>
        <v>0</v>
      </c>
      <c r="V326" s="17">
        <f t="shared" si="366"/>
        <v>0</v>
      </c>
      <c r="W326" s="17">
        <f t="shared" si="367"/>
        <v>0.15672812867791291</v>
      </c>
      <c r="X326" s="17">
        <f t="shared" si="368"/>
        <v>4.3078412391093904E-2</v>
      </c>
      <c r="Y326" s="16">
        <f t="shared" si="369"/>
        <v>3.2590233545647558E-2</v>
      </c>
      <c r="Z326" s="17">
        <f t="shared" si="370"/>
        <v>9.6291012838801721E-3</v>
      </c>
      <c r="AA326" s="16">
        <f t="shared" si="371"/>
        <v>7.0447340612891875E-4</v>
      </c>
      <c r="AB326" s="17">
        <f t="shared" si="372"/>
        <v>9.4177592620414974E-3</v>
      </c>
      <c r="AC326" s="35">
        <f t="shared" si="373"/>
        <v>9.4177592620414974E-3</v>
      </c>
      <c r="AD326" s="35">
        <f t="shared" si="374"/>
        <v>64.813361779912896</v>
      </c>
      <c r="AE326" s="35">
        <f t="shared" si="375"/>
        <v>0.54424019440641935</v>
      </c>
      <c r="AF326" s="35">
        <f t="shared" si="376"/>
        <v>5.2496171653135401E-2</v>
      </c>
      <c r="AG326" s="35">
        <f t="shared" si="377"/>
        <v>64.813361779912896</v>
      </c>
      <c r="AH326" s="35">
        <f t="shared" si="378"/>
        <v>21.709270659431837</v>
      </c>
      <c r="AI326" s="35">
        <f t="shared" si="379"/>
        <v>13.477367560655271</v>
      </c>
      <c r="AJ326" s="35">
        <f t="shared" si="380"/>
        <v>45.884048450611715</v>
      </c>
      <c r="AK326" s="35">
        <f t="shared" si="381"/>
        <v>64.813361779912896</v>
      </c>
      <c r="AM326" s="1">
        <f t="shared" si="357"/>
        <v>74.909142212413883</v>
      </c>
      <c r="AN326" s="1">
        <f t="shared" si="358"/>
        <v>70.279701640502367</v>
      </c>
      <c r="AO326" s="1">
        <f t="shared" si="359"/>
        <v>52.033816668863352</v>
      </c>
      <c r="AP326" s="1">
        <f t="shared" si="360"/>
        <v>67.439889790979066</v>
      </c>
      <c r="AQ326" s="1">
        <f t="shared" si="361"/>
        <v>64.813361779912896</v>
      </c>
      <c r="AR326" s="1">
        <f t="shared" si="362"/>
        <v>64.813361779912896</v>
      </c>
      <c r="AS326" s="1">
        <f t="shared" si="382"/>
        <v>1.1498127340823969</v>
      </c>
    </row>
    <row r="327" spans="1:45" x14ac:dyDescent="0.3">
      <c r="A327" s="4" t="s">
        <v>561</v>
      </c>
      <c r="B327" s="5" t="s">
        <v>721</v>
      </c>
      <c r="C327" s="3" t="s">
        <v>575</v>
      </c>
      <c r="D327" s="1" t="s">
        <v>165</v>
      </c>
      <c r="H327" s="1">
        <v>16.21</v>
      </c>
      <c r="L327" s="1">
        <v>0.9</v>
      </c>
      <c r="M327" s="1">
        <v>2.41</v>
      </c>
      <c r="N327" s="1">
        <v>3.34</v>
      </c>
      <c r="O327" s="1">
        <v>0.1</v>
      </c>
      <c r="R327" s="1">
        <f t="shared" si="363"/>
        <v>1.9060015882450212</v>
      </c>
      <c r="T327" s="1">
        <f t="shared" si="364"/>
        <v>0.98498726316038998</v>
      </c>
      <c r="U327" s="17">
        <f t="shared" si="365"/>
        <v>0</v>
      </c>
      <c r="V327" s="17">
        <f t="shared" si="366"/>
        <v>0</v>
      </c>
      <c r="W327" s="17">
        <f t="shared" si="367"/>
        <v>0.15898391526088665</v>
      </c>
      <c r="X327" s="17">
        <f t="shared" si="368"/>
        <v>3.8883510809938696E-2</v>
      </c>
      <c r="Y327" s="16">
        <f t="shared" si="369"/>
        <v>3.5456475583864118E-2</v>
      </c>
      <c r="Z327" s="17">
        <f t="shared" si="370"/>
        <v>1.6048502139800285E-2</v>
      </c>
      <c r="AA327" s="16">
        <f t="shared" si="371"/>
        <v>7.0447340612891875E-4</v>
      </c>
      <c r="AB327" s="17">
        <f t="shared" si="372"/>
        <v>1.5837160117961609E-2</v>
      </c>
      <c r="AC327" s="35">
        <f t="shared" si="373"/>
        <v>1.5837160117961609E-2</v>
      </c>
      <c r="AD327" s="35">
        <f t="shared" si="374"/>
        <v>63.807688942164141</v>
      </c>
      <c r="AE327" s="35">
        <f t="shared" si="375"/>
        <v>0.56853857439149735</v>
      </c>
      <c r="AF327" s="35">
        <f t="shared" si="376"/>
        <v>5.4720670927900304E-2</v>
      </c>
      <c r="AG327" s="35">
        <f t="shared" si="377"/>
        <v>63.807688942164141</v>
      </c>
      <c r="AH327" s="35">
        <f t="shared" si="378"/>
        <v>21.961967306846127</v>
      </c>
      <c r="AI327" s="35">
        <f t="shared" si="379"/>
        <v>14.230343750989732</v>
      </c>
      <c r="AJ327" s="35">
        <f t="shared" si="380"/>
        <v>46.134188222071799</v>
      </c>
      <c r="AK327" s="35">
        <f t="shared" si="381"/>
        <v>63.807688942164141</v>
      </c>
      <c r="AM327" s="1">
        <f t="shared" si="357"/>
        <v>74.394245858832448</v>
      </c>
      <c r="AN327" s="1">
        <f t="shared" si="358"/>
        <v>69.30084097823304</v>
      </c>
      <c r="AO327" s="1">
        <f t="shared" si="359"/>
        <v>52.846780946765072</v>
      </c>
      <c r="AP327" s="1">
        <f t="shared" si="360"/>
        <v>68.138717951055355</v>
      </c>
      <c r="AQ327" s="1">
        <f t="shared" si="361"/>
        <v>63.807688942164141</v>
      </c>
      <c r="AR327" s="1">
        <f t="shared" si="362"/>
        <v>63.807688942164141</v>
      </c>
      <c r="AS327" s="1">
        <f t="shared" si="382"/>
        <v>1.3858921161825726</v>
      </c>
    </row>
    <row r="328" spans="1:45" x14ac:dyDescent="0.3">
      <c r="A328" s="4" t="s">
        <v>561</v>
      </c>
      <c r="B328" s="5" t="s">
        <v>722</v>
      </c>
      <c r="C328" s="3" t="s">
        <v>575</v>
      </c>
      <c r="D328" s="1" t="s">
        <v>166</v>
      </c>
      <c r="H328" s="1">
        <v>16.63</v>
      </c>
      <c r="L328" s="1">
        <v>0.63</v>
      </c>
      <c r="M328" s="1">
        <v>2.33</v>
      </c>
      <c r="N328" s="1">
        <v>3.48</v>
      </c>
      <c r="O328" s="1">
        <v>0.12</v>
      </c>
      <c r="R328" s="1">
        <f t="shared" si="363"/>
        <v>1.9653400256272271</v>
      </c>
      <c r="T328" s="1">
        <f t="shared" si="364"/>
        <v>1.307903727174168</v>
      </c>
      <c r="U328" s="17">
        <f t="shared" si="365"/>
        <v>0</v>
      </c>
      <c r="V328" s="17">
        <f t="shared" si="366"/>
        <v>0</v>
      </c>
      <c r="W328" s="17">
        <f t="shared" si="367"/>
        <v>0.16310317771675167</v>
      </c>
      <c r="X328" s="17">
        <f t="shared" si="368"/>
        <v>3.7592771861890938E-2</v>
      </c>
      <c r="Y328" s="16">
        <f t="shared" si="369"/>
        <v>3.6942675159235668E-2</v>
      </c>
      <c r="Z328" s="17">
        <f t="shared" si="370"/>
        <v>1.12339514978602E-2</v>
      </c>
      <c r="AA328" s="16">
        <f t="shared" si="371"/>
        <v>8.4536808735470234E-4</v>
      </c>
      <c r="AB328" s="17">
        <f t="shared" si="372"/>
        <v>1.098034107165379E-2</v>
      </c>
      <c r="AC328" s="35">
        <f t="shared" si="373"/>
        <v>1.098034107165379E-2</v>
      </c>
      <c r="AD328" s="35">
        <f t="shared" si="374"/>
        <v>65.603674758146013</v>
      </c>
      <c r="AE328" s="35">
        <f t="shared" si="375"/>
        <v>0.52585976386024624</v>
      </c>
      <c r="AF328" s="35">
        <f t="shared" si="376"/>
        <v>4.8573112933544729E-2</v>
      </c>
      <c r="AG328" s="35">
        <f t="shared" si="377"/>
        <v>65.603674758146013</v>
      </c>
      <c r="AH328" s="35">
        <f t="shared" si="378"/>
        <v>19.537171178950512</v>
      </c>
      <c r="AI328" s="35">
        <f t="shared" si="379"/>
        <v>14.859154062903468</v>
      </c>
      <c r="AJ328" s="35">
        <f t="shared" si="380"/>
        <v>47.660991441976478</v>
      </c>
      <c r="AK328" s="35">
        <f t="shared" si="381"/>
        <v>65.603674758146013</v>
      </c>
      <c r="AM328" s="1">
        <f t="shared" si="357"/>
        <v>77.0531159704651</v>
      </c>
      <c r="AN328" s="1">
        <f t="shared" si="358"/>
        <v>72.201620851810446</v>
      </c>
      <c r="AO328" s="1">
        <f t="shared" si="359"/>
        <v>52.604344201562469</v>
      </c>
      <c r="AP328" s="1">
        <f t="shared" si="360"/>
        <v>68.634961129176205</v>
      </c>
      <c r="AQ328" s="1">
        <f t="shared" si="361"/>
        <v>65.603674758146013</v>
      </c>
      <c r="AR328" s="1">
        <f t="shared" si="362"/>
        <v>65.603674758146013</v>
      </c>
      <c r="AS328" s="1">
        <f t="shared" si="382"/>
        <v>1.4935622317596566</v>
      </c>
    </row>
    <row r="329" spans="1:45" x14ac:dyDescent="0.3">
      <c r="A329" s="4" t="s">
        <v>561</v>
      </c>
      <c r="B329" s="5" t="s">
        <v>723</v>
      </c>
      <c r="C329" s="3" t="s">
        <v>575</v>
      </c>
      <c r="D329" s="1" t="s">
        <v>167</v>
      </c>
      <c r="H329" s="1">
        <v>17.82</v>
      </c>
      <c r="L329" s="1">
        <v>0.31</v>
      </c>
      <c r="M329" s="1">
        <v>2.15</v>
      </c>
      <c r="N329" s="1">
        <v>3.96</v>
      </c>
      <c r="O329" s="1">
        <v>0.1</v>
      </c>
      <c r="R329" s="1">
        <f t="shared" si="363"/>
        <v>2.1148535799030919</v>
      </c>
      <c r="T329" s="1">
        <f t="shared" si="364"/>
        <v>1.9366508236425166</v>
      </c>
      <c r="U329" s="17">
        <f t="shared" si="365"/>
        <v>0</v>
      </c>
      <c r="V329" s="17">
        <f t="shared" si="366"/>
        <v>0</v>
      </c>
      <c r="W329" s="17">
        <f t="shared" si="367"/>
        <v>0.17477442134170265</v>
      </c>
      <c r="X329" s="17">
        <f t="shared" si="368"/>
        <v>3.468860922878348E-2</v>
      </c>
      <c r="Y329" s="16">
        <f t="shared" si="369"/>
        <v>4.2038216560509552E-2</v>
      </c>
      <c r="Z329" s="17">
        <f t="shared" si="370"/>
        <v>5.5278174037089872E-3</v>
      </c>
      <c r="AA329" s="16">
        <f t="shared" si="371"/>
        <v>7.0447340612891875E-4</v>
      </c>
      <c r="AB329" s="17">
        <f t="shared" si="372"/>
        <v>5.3164753818703116E-3</v>
      </c>
      <c r="AC329" s="35">
        <f t="shared" si="373"/>
        <v>5.3164753818703116E-3</v>
      </c>
      <c r="AD329" s="35">
        <f t="shared" si="374"/>
        <v>68.053878693261467</v>
      </c>
      <c r="AE329" s="35">
        <f t="shared" si="375"/>
        <v>0.47063318854985886</v>
      </c>
      <c r="AF329" s="35">
        <f t="shared" si="376"/>
        <v>4.0005084610653795E-2</v>
      </c>
      <c r="AG329" s="35">
        <f t="shared" si="377"/>
        <v>68.053878693261467</v>
      </c>
      <c r="AH329" s="35">
        <f t="shared" si="378"/>
        <v>15.577228946358881</v>
      </c>
      <c r="AI329" s="35">
        <f t="shared" si="379"/>
        <v>16.368892360379657</v>
      </c>
      <c r="AJ329" s="35">
        <f t="shared" si="380"/>
        <v>50.395831707010387</v>
      </c>
      <c r="AK329" s="35">
        <f t="shared" si="381"/>
        <v>68.053878693261467</v>
      </c>
      <c r="AM329" s="1">
        <f t="shared" si="357"/>
        <v>81.373881817417015</v>
      </c>
      <c r="AN329" s="1">
        <f t="shared" si="358"/>
        <v>76.8410408701384</v>
      </c>
      <c r="AO329" s="1">
        <f t="shared" si="359"/>
        <v>54.212132147979673</v>
      </c>
      <c r="AP329" s="1">
        <f t="shared" si="360"/>
        <v>69.492467069425899</v>
      </c>
      <c r="AQ329" s="1">
        <f t="shared" si="361"/>
        <v>68.053878693261467</v>
      </c>
      <c r="AR329" s="1">
        <f t="shared" si="362"/>
        <v>68.053878693261467</v>
      </c>
      <c r="AS329" s="1">
        <f t="shared" si="382"/>
        <v>1.8418604651162791</v>
      </c>
    </row>
    <row r="330" spans="1:45" x14ac:dyDescent="0.3">
      <c r="A330" s="4" t="s">
        <v>561</v>
      </c>
      <c r="B330" s="5" t="s">
        <v>724</v>
      </c>
      <c r="C330" s="3" t="s">
        <v>575</v>
      </c>
      <c r="D330" s="1" t="s">
        <v>168</v>
      </c>
      <c r="H330" s="1">
        <v>19.559999999999999</v>
      </c>
      <c r="L330" s="1">
        <v>0.35</v>
      </c>
      <c r="M330" s="1">
        <v>1.9</v>
      </c>
      <c r="N330" s="1">
        <v>4.68</v>
      </c>
      <c r="O330" s="1">
        <v>0.11</v>
      </c>
      <c r="R330" s="1">
        <f t="shared" si="363"/>
        <v>2.3316327784342765</v>
      </c>
      <c r="T330" s="1">
        <f t="shared" si="364"/>
        <v>1.6916760106710724</v>
      </c>
      <c r="U330" s="17">
        <f t="shared" si="365"/>
        <v>0</v>
      </c>
      <c r="V330" s="17">
        <f t="shared" si="366"/>
        <v>0</v>
      </c>
      <c r="W330" s="17">
        <f t="shared" si="367"/>
        <v>0.19183993723028639</v>
      </c>
      <c r="X330" s="17">
        <f t="shared" si="368"/>
        <v>3.0655050016134236E-2</v>
      </c>
      <c r="Y330" s="16">
        <f t="shared" si="369"/>
        <v>4.9681528662420378E-2</v>
      </c>
      <c r="Z330" s="17">
        <f t="shared" si="370"/>
        <v>6.2410841654778884E-3</v>
      </c>
      <c r="AA330" s="16">
        <f t="shared" si="371"/>
        <v>7.7492074674181054E-4</v>
      </c>
      <c r="AB330" s="17">
        <f t="shared" si="372"/>
        <v>6.0086079414553451E-3</v>
      </c>
      <c r="AC330" s="35">
        <f t="shared" si="373"/>
        <v>6.0086079414553451E-3</v>
      </c>
      <c r="AD330" s="35">
        <f t="shared" si="374"/>
        <v>68.961249464052528</v>
      </c>
      <c r="AE330" s="35">
        <f t="shared" si="375"/>
        <v>0.45130155948760503</v>
      </c>
      <c r="AF330" s="35">
        <f t="shared" si="376"/>
        <v>3.6663657957589579E-2</v>
      </c>
      <c r="AG330" s="35">
        <f t="shared" si="377"/>
        <v>68.961249464052528</v>
      </c>
      <c r="AH330" s="35">
        <f t="shared" si="378"/>
        <v>13.17958970995153</v>
      </c>
      <c r="AI330" s="35">
        <f t="shared" si="379"/>
        <v>17.859160825995925</v>
      </c>
      <c r="AJ330" s="35">
        <f t="shared" si="380"/>
        <v>52.3397855580222</v>
      </c>
      <c r="AK330" s="35">
        <f t="shared" si="381"/>
        <v>68.961249464052528</v>
      </c>
      <c r="AM330" s="1">
        <f t="shared" si="357"/>
        <v>83.95488791874601</v>
      </c>
      <c r="AN330" s="1">
        <f t="shared" si="358"/>
        <v>79.497128810794464</v>
      </c>
      <c r="AO330" s="1">
        <f t="shared" si="359"/>
        <v>58.120766930792342</v>
      </c>
      <c r="AP330" s="1">
        <f t="shared" si="360"/>
        <v>70.483647933291422</v>
      </c>
      <c r="AQ330" s="1">
        <f t="shared" si="361"/>
        <v>68.961249464052528</v>
      </c>
      <c r="AR330" s="1">
        <f t="shared" si="362"/>
        <v>68.961249464052528</v>
      </c>
      <c r="AS330" s="1">
        <f t="shared" si="382"/>
        <v>2.4631578947368422</v>
      </c>
    </row>
    <row r="331" spans="1:45" x14ac:dyDescent="0.3">
      <c r="A331" s="4" t="s">
        <v>561</v>
      </c>
      <c r="B331" s="5" t="s">
        <v>725</v>
      </c>
      <c r="C331" s="3" t="s">
        <v>575</v>
      </c>
      <c r="D331" s="1" t="s">
        <v>169</v>
      </c>
      <c r="H331" s="1">
        <v>18.350000000000001</v>
      </c>
      <c r="L331" s="1">
        <v>0.24</v>
      </c>
      <c r="M331" s="1">
        <v>2.09</v>
      </c>
      <c r="N331" s="1">
        <v>4.12</v>
      </c>
      <c r="O331" s="1">
        <v>0.14000000000000001</v>
      </c>
      <c r="R331" s="1">
        <f t="shared" si="363"/>
        <v>2.1724655085238598</v>
      </c>
      <c r="T331" s="1">
        <f t="shared" si="364"/>
        <v>2.1642804216168656</v>
      </c>
      <c r="U331" s="17">
        <f t="shared" si="365"/>
        <v>0</v>
      </c>
      <c r="V331" s="17">
        <f t="shared" si="366"/>
        <v>0</v>
      </c>
      <c r="W331" s="17">
        <f t="shared" si="367"/>
        <v>0.17997253825029425</v>
      </c>
      <c r="X331" s="17">
        <f t="shared" si="368"/>
        <v>3.3720555017747657E-2</v>
      </c>
      <c r="Y331" s="16">
        <f t="shared" si="369"/>
        <v>4.373673036093418E-2</v>
      </c>
      <c r="Z331" s="17">
        <f t="shared" si="370"/>
        <v>4.2796005706134095E-3</v>
      </c>
      <c r="AA331" s="16">
        <f t="shared" si="371"/>
        <v>9.8626276858048627E-4</v>
      </c>
      <c r="AB331" s="17">
        <f t="shared" si="372"/>
        <v>3.9837217400392633E-3</v>
      </c>
      <c r="AC331" s="35">
        <f t="shared" si="373"/>
        <v>3.9837217400392633E-3</v>
      </c>
      <c r="AD331" s="35">
        <f t="shared" si="374"/>
        <v>68.845911559878147</v>
      </c>
      <c r="AE331" s="35">
        <f t="shared" si="375"/>
        <v>0.4541631003482367</v>
      </c>
      <c r="AF331" s="35">
        <f t="shared" si="376"/>
        <v>3.7704276757786918E-2</v>
      </c>
      <c r="AG331" s="35">
        <f t="shared" si="377"/>
        <v>68.845911559878147</v>
      </c>
      <c r="AH331" s="35">
        <f t="shared" si="378"/>
        <v>14.423229945702692</v>
      </c>
      <c r="AI331" s="35">
        <f t="shared" si="379"/>
        <v>16.730858494419156</v>
      </c>
      <c r="AJ331" s="35">
        <f t="shared" si="380"/>
        <v>51.15381427435824</v>
      </c>
      <c r="AK331" s="35">
        <f t="shared" si="381"/>
        <v>68.845911559878147</v>
      </c>
      <c r="AM331" s="1">
        <f t="shared" si="357"/>
        <v>82.678781497061522</v>
      </c>
      <c r="AN331" s="1">
        <f t="shared" si="358"/>
        <v>78.323411285976192</v>
      </c>
      <c r="AO331" s="1">
        <f t="shared" si="359"/>
        <v>54.827375976037331</v>
      </c>
      <c r="AP331" s="1">
        <f t="shared" si="360"/>
        <v>69.911300762759282</v>
      </c>
      <c r="AQ331" s="1">
        <f t="shared" si="361"/>
        <v>68.845911559878147</v>
      </c>
      <c r="AR331" s="1">
        <f t="shared" si="362"/>
        <v>68.845911559878147</v>
      </c>
      <c r="AS331" s="1">
        <f t="shared" si="382"/>
        <v>1.9712918660287084</v>
      </c>
    </row>
    <row r="332" spans="1:45" x14ac:dyDescent="0.3">
      <c r="A332" s="4" t="s">
        <v>561</v>
      </c>
      <c r="B332" s="5" t="s">
        <v>726</v>
      </c>
      <c r="C332" s="3" t="s">
        <v>575</v>
      </c>
      <c r="D332" s="1" t="s">
        <v>170</v>
      </c>
      <c r="H332" s="1">
        <v>17.93</v>
      </c>
      <c r="L332" s="1">
        <v>0.65</v>
      </c>
      <c r="M332" s="1">
        <v>1.96</v>
      </c>
      <c r="N332" s="1">
        <v>4.09</v>
      </c>
      <c r="O332" s="1">
        <v>0.11</v>
      </c>
      <c r="R332" s="1">
        <f t="shared" si="363"/>
        <v>2.2135308143746157</v>
      </c>
      <c r="T332" s="1">
        <f t="shared" si="364"/>
        <v>1.10372738933488</v>
      </c>
      <c r="U332" s="17">
        <f t="shared" si="365"/>
        <v>0</v>
      </c>
      <c r="V332" s="17">
        <f t="shared" si="366"/>
        <v>0</v>
      </c>
      <c r="W332" s="17">
        <f t="shared" si="367"/>
        <v>0.17585327579442919</v>
      </c>
      <c r="X332" s="17">
        <f t="shared" si="368"/>
        <v>3.1623104227170053E-2</v>
      </c>
      <c r="Y332" s="16">
        <f t="shared" si="369"/>
        <v>4.3418259023354562E-2</v>
      </c>
      <c r="Z332" s="17">
        <f t="shared" si="370"/>
        <v>1.1590584878744651E-2</v>
      </c>
      <c r="AA332" s="16">
        <f t="shared" si="371"/>
        <v>7.7492074674181054E-4</v>
      </c>
      <c r="AB332" s="17">
        <f t="shared" si="372"/>
        <v>1.1358108654722109E-2</v>
      </c>
      <c r="AC332" s="35">
        <f t="shared" si="373"/>
        <v>1.1358108654722109E-2</v>
      </c>
      <c r="AD332" s="35">
        <f t="shared" si="374"/>
        <v>67.054884014336864</v>
      </c>
      <c r="AE332" s="35">
        <f t="shared" si="375"/>
        <v>0.49263767045511958</v>
      </c>
      <c r="AF332" s="35">
        <f t="shared" si="376"/>
        <v>4.2981212881892161E-2</v>
      </c>
      <c r="AG332" s="35">
        <f t="shared" si="377"/>
        <v>67.054884014336878</v>
      </c>
      <c r="AH332" s="35">
        <f t="shared" si="378"/>
        <v>16.389232623451093</v>
      </c>
      <c r="AI332" s="35">
        <f t="shared" si="379"/>
        <v>16.555883362212043</v>
      </c>
      <c r="AJ332" s="35">
        <f t="shared" si="380"/>
        <v>50.083325369380475</v>
      </c>
      <c r="AK332" s="35">
        <f t="shared" si="381"/>
        <v>67.054884014336878</v>
      </c>
      <c r="AM332" s="1">
        <f t="shared" si="357"/>
        <v>80.359031548511624</v>
      </c>
      <c r="AN332" s="1">
        <f t="shared" si="358"/>
        <v>75.497584820444672</v>
      </c>
      <c r="AO332" s="1">
        <f t="shared" si="359"/>
        <v>54.427539442026841</v>
      </c>
      <c r="AP332" s="1">
        <f t="shared" si="360"/>
        <v>70.090487570330609</v>
      </c>
      <c r="AQ332" s="1">
        <f t="shared" si="361"/>
        <v>67.054884014336878</v>
      </c>
      <c r="AR332" s="1">
        <f t="shared" si="362"/>
        <v>67.054884014336878</v>
      </c>
      <c r="AS332" s="1">
        <f t="shared" si="382"/>
        <v>2.0867346938775508</v>
      </c>
    </row>
    <row r="333" spans="1:45" x14ac:dyDescent="0.3">
      <c r="A333" s="4" t="s">
        <v>561</v>
      </c>
      <c r="B333" s="5" t="s">
        <v>727</v>
      </c>
      <c r="C333" s="3" t="s">
        <v>575</v>
      </c>
      <c r="D333" s="1" t="s">
        <v>171</v>
      </c>
      <c r="H333" s="1">
        <v>17.48</v>
      </c>
      <c r="L333" s="1">
        <v>0.16</v>
      </c>
      <c r="M333" s="1">
        <v>1.8</v>
      </c>
      <c r="N333" s="1">
        <v>4.0199999999999996</v>
      </c>
      <c r="O333" s="1">
        <v>0.1</v>
      </c>
      <c r="R333" s="1">
        <f t="shared" si="363"/>
        <v>2.2732707053252703</v>
      </c>
      <c r="T333" s="1">
        <f t="shared" si="364"/>
        <v>2.4203681286504293</v>
      </c>
      <c r="U333" s="17">
        <f t="shared" si="365"/>
        <v>0</v>
      </c>
      <c r="V333" s="17">
        <f t="shared" si="366"/>
        <v>0</v>
      </c>
      <c r="W333" s="17">
        <f t="shared" si="367"/>
        <v>0.17143978030600238</v>
      </c>
      <c r="X333" s="17">
        <f t="shared" si="368"/>
        <v>2.9041626331074544E-2</v>
      </c>
      <c r="Y333" s="16">
        <f t="shared" si="369"/>
        <v>4.2675159235668787E-2</v>
      </c>
      <c r="Z333" s="17">
        <f t="shared" si="370"/>
        <v>2.8530670470756064E-3</v>
      </c>
      <c r="AA333" s="16">
        <f t="shared" si="371"/>
        <v>7.0447340612891875E-4</v>
      </c>
      <c r="AB333" s="17">
        <f t="shared" si="372"/>
        <v>2.6417250252369308E-3</v>
      </c>
      <c r="AC333" s="35">
        <f t="shared" si="373"/>
        <v>2.6417250252369308E-3</v>
      </c>
      <c r="AD333" s="35">
        <f t="shared" si="374"/>
        <v>69.748158003733892</v>
      </c>
      <c r="AE333" s="35">
        <f t="shared" si="375"/>
        <v>0.43496236684811085</v>
      </c>
      <c r="AF333" s="35">
        <f t="shared" si="376"/>
        <v>3.1683351356311472E-2</v>
      </c>
      <c r="AG333" s="35">
        <f t="shared" si="377"/>
        <v>69.748158003733892</v>
      </c>
      <c r="AH333" s="35">
        <f t="shared" si="378"/>
        <v>12.889980333289417</v>
      </c>
      <c r="AI333" s="35">
        <f t="shared" si="379"/>
        <v>17.361861662976697</v>
      </c>
      <c r="AJ333" s="35">
        <f t="shared" si="380"/>
        <v>52.235940664843639</v>
      </c>
      <c r="AK333" s="35">
        <f t="shared" si="381"/>
        <v>69.748158003733892</v>
      </c>
      <c r="AM333" s="1">
        <f t="shared" si="357"/>
        <v>84.401898938332593</v>
      </c>
      <c r="AN333" s="1">
        <f t="shared" si="358"/>
        <v>80.253193058705222</v>
      </c>
      <c r="AO333" s="1">
        <f t="shared" si="359"/>
        <v>51.1127317241829</v>
      </c>
      <c r="AP333" s="1">
        <f t="shared" si="360"/>
        <v>70.505922671947999</v>
      </c>
      <c r="AQ333" s="1">
        <f t="shared" si="361"/>
        <v>69.748158003733892</v>
      </c>
      <c r="AR333" s="1">
        <f t="shared" si="362"/>
        <v>69.748158003733892</v>
      </c>
      <c r="AS333" s="1">
        <f t="shared" si="382"/>
        <v>2.2333333333333329</v>
      </c>
    </row>
    <row r="334" spans="1:45" x14ac:dyDescent="0.3">
      <c r="A334" s="4" t="s">
        <v>561</v>
      </c>
      <c r="B334" s="5" t="s">
        <v>728</v>
      </c>
      <c r="C334" s="3" t="s">
        <v>575</v>
      </c>
      <c r="D334" s="1" t="s">
        <v>172</v>
      </c>
      <c r="H334" s="1">
        <v>18.12</v>
      </c>
      <c r="L334" s="1">
        <v>0.27</v>
      </c>
      <c r="M334" s="1">
        <v>1.81</v>
      </c>
      <c r="N334" s="1">
        <v>4.42</v>
      </c>
      <c r="O334" s="1">
        <v>0.1</v>
      </c>
      <c r="R334" s="1">
        <f t="shared" si="363"/>
        <v>2.303689455337099</v>
      </c>
      <c r="T334" s="1">
        <f t="shared" si="364"/>
        <v>1.9026601652614965</v>
      </c>
      <c r="U334" s="17">
        <f t="shared" si="365"/>
        <v>0</v>
      </c>
      <c r="V334" s="17">
        <f t="shared" si="366"/>
        <v>0</v>
      </c>
      <c r="W334" s="17">
        <f t="shared" si="367"/>
        <v>0.17771675166732054</v>
      </c>
      <c r="X334" s="17">
        <f t="shared" si="368"/>
        <v>2.9202968699580511E-2</v>
      </c>
      <c r="Y334" s="16">
        <f t="shared" si="369"/>
        <v>4.6921443736730357E-2</v>
      </c>
      <c r="Z334" s="17">
        <f t="shared" si="370"/>
        <v>4.8145506419400861E-3</v>
      </c>
      <c r="AA334" s="16">
        <f t="shared" si="371"/>
        <v>7.0447340612891875E-4</v>
      </c>
      <c r="AB334" s="17">
        <f t="shared" si="372"/>
        <v>4.6032086201014105E-3</v>
      </c>
      <c r="AC334" s="35">
        <f t="shared" si="373"/>
        <v>4.6032086201014105E-3</v>
      </c>
      <c r="AD334" s="35">
        <f t="shared" si="374"/>
        <v>68.764024456935246</v>
      </c>
      <c r="AE334" s="35">
        <f t="shared" si="375"/>
        <v>0.45543800637188003</v>
      </c>
      <c r="AF334" s="35">
        <f t="shared" si="376"/>
        <v>3.380617731968192E-2</v>
      </c>
      <c r="AG334" s="35">
        <f t="shared" si="377"/>
        <v>68.764024456935246</v>
      </c>
      <c r="AH334" s="35">
        <f t="shared" si="378"/>
        <v>13.080639738215321</v>
      </c>
      <c r="AI334" s="35">
        <f t="shared" si="379"/>
        <v>18.155335804849422</v>
      </c>
      <c r="AJ334" s="35">
        <f t="shared" si="380"/>
        <v>52.537348033317052</v>
      </c>
      <c r="AK334" s="35">
        <f t="shared" si="381"/>
        <v>68.764024456935246</v>
      </c>
      <c r="AM334" s="1">
        <f t="shared" si="357"/>
        <v>84.017724470069524</v>
      </c>
      <c r="AN334" s="1">
        <f t="shared" si="358"/>
        <v>79.461802991461141</v>
      </c>
      <c r="AO334" s="1">
        <f t="shared" si="359"/>
        <v>54.882166906301919</v>
      </c>
      <c r="AP334" s="1">
        <f t="shared" si="360"/>
        <v>70.011005620336334</v>
      </c>
      <c r="AQ334" s="1">
        <f t="shared" si="361"/>
        <v>68.764024456935275</v>
      </c>
      <c r="AR334" s="1">
        <f t="shared" si="362"/>
        <v>68.764024456935275</v>
      </c>
      <c r="AS334" s="1">
        <f t="shared" si="382"/>
        <v>2.4419889502762429</v>
      </c>
    </row>
    <row r="335" spans="1:45" x14ac:dyDescent="0.3">
      <c r="A335" s="4" t="s">
        <v>561</v>
      </c>
      <c r="B335" s="5" t="s">
        <v>729</v>
      </c>
      <c r="C335" s="3" t="s">
        <v>575</v>
      </c>
      <c r="D335" s="1" t="s">
        <v>173</v>
      </c>
      <c r="H335" s="1">
        <v>18.600000000000001</v>
      </c>
      <c r="L335" s="1">
        <v>0.27</v>
      </c>
      <c r="M335" s="1">
        <v>2.0099999999999998</v>
      </c>
      <c r="N335" s="1">
        <v>4.37</v>
      </c>
      <c r="O335" s="1">
        <v>0.14000000000000001</v>
      </c>
      <c r="R335" s="1">
        <f t="shared" si="363"/>
        <v>2.2250268586481714</v>
      </c>
      <c r="T335" s="1">
        <f t="shared" si="364"/>
        <v>2.0074680420547466</v>
      </c>
      <c r="U335" s="17">
        <f t="shared" si="365"/>
        <v>0</v>
      </c>
      <c r="V335" s="17">
        <f t="shared" si="366"/>
        <v>0</v>
      </c>
      <c r="W335" s="17">
        <f t="shared" si="367"/>
        <v>0.18242448018830917</v>
      </c>
      <c r="X335" s="17">
        <f t="shared" si="368"/>
        <v>3.2429816069699899E-2</v>
      </c>
      <c r="Y335" s="16">
        <f t="shared" si="369"/>
        <v>4.6390658174097661E-2</v>
      </c>
      <c r="Z335" s="17">
        <f t="shared" si="370"/>
        <v>4.8145506419400861E-3</v>
      </c>
      <c r="AA335" s="16">
        <f t="shared" si="371"/>
        <v>9.8626276858048627E-4</v>
      </c>
      <c r="AB335" s="17">
        <f t="shared" si="372"/>
        <v>4.5186718113659399E-3</v>
      </c>
      <c r="AC335" s="35">
        <f t="shared" si="373"/>
        <v>4.5186718113659399E-3</v>
      </c>
      <c r="AD335" s="35">
        <f t="shared" si="374"/>
        <v>68.641628189248735</v>
      </c>
      <c r="AE335" s="35">
        <f t="shared" si="375"/>
        <v>0.45846382458869944</v>
      </c>
      <c r="AF335" s="35">
        <f t="shared" si="376"/>
        <v>3.694848788106584E-2</v>
      </c>
      <c r="AG335" s="35">
        <f t="shared" si="377"/>
        <v>68.641628189248735</v>
      </c>
      <c r="AH335" s="35">
        <f t="shared" si="378"/>
        <v>13.90276329508554</v>
      </c>
      <c r="AI335" s="35">
        <f t="shared" si="379"/>
        <v>17.455608515665734</v>
      </c>
      <c r="AJ335" s="35">
        <f t="shared" si="380"/>
        <v>51.776422610290098</v>
      </c>
      <c r="AK335" s="35">
        <f t="shared" si="381"/>
        <v>68.641628189248735</v>
      </c>
      <c r="AM335" s="1">
        <f t="shared" si="357"/>
        <v>83.157228437835073</v>
      </c>
      <c r="AN335" s="1">
        <f t="shared" si="358"/>
        <v>78.640308420303626</v>
      </c>
      <c r="AO335" s="1">
        <f t="shared" si="359"/>
        <v>56.289374552158918</v>
      </c>
      <c r="AP335" s="1">
        <f t="shared" si="360"/>
        <v>69.828900843219273</v>
      </c>
      <c r="AQ335" s="1">
        <f t="shared" si="361"/>
        <v>68.641628189248735</v>
      </c>
      <c r="AR335" s="1">
        <f t="shared" si="362"/>
        <v>68.641628189248735</v>
      </c>
      <c r="AS335" s="1">
        <f t="shared" si="382"/>
        <v>2.1741293532338313</v>
      </c>
    </row>
    <row r="336" spans="1:45" x14ac:dyDescent="0.3">
      <c r="A336" s="4" t="s">
        <v>561</v>
      </c>
      <c r="B336" s="5" t="s">
        <v>730</v>
      </c>
      <c r="C336" s="3" t="s">
        <v>575</v>
      </c>
      <c r="D336" s="1" t="s">
        <v>174</v>
      </c>
      <c r="H336" s="1">
        <v>14.22</v>
      </c>
      <c r="L336" s="1">
        <v>3.46</v>
      </c>
      <c r="M336" s="1">
        <v>1.38</v>
      </c>
      <c r="N336" s="1">
        <v>3.43</v>
      </c>
      <c r="O336" s="1">
        <v>0.38</v>
      </c>
      <c r="R336" s="1">
        <f t="shared" si="363"/>
        <v>2.3325659252059814</v>
      </c>
      <c r="T336" s="1">
        <f t="shared" si="364"/>
        <v>-0.91918508990051961</v>
      </c>
      <c r="U336" s="17">
        <f t="shared" si="365"/>
        <v>0</v>
      </c>
      <c r="V336" s="17">
        <f t="shared" si="366"/>
        <v>0</v>
      </c>
      <c r="W336" s="17">
        <f t="shared" si="367"/>
        <v>0.13946645743428798</v>
      </c>
      <c r="X336" s="17">
        <f t="shared" si="368"/>
        <v>2.2265246853823813E-2</v>
      </c>
      <c r="Y336" s="16">
        <f t="shared" si="369"/>
        <v>3.6411889596602971E-2</v>
      </c>
      <c r="Z336" s="17">
        <f t="shared" si="370"/>
        <v>6.169757489300999E-2</v>
      </c>
      <c r="AA336" s="16">
        <f t="shared" si="371"/>
        <v>2.676998943289891E-3</v>
      </c>
      <c r="AB336" s="17">
        <f t="shared" si="372"/>
        <v>6.0894475210023023E-2</v>
      </c>
      <c r="AC336" s="35">
        <f t="shared" si="373"/>
        <v>2.2265246853823813E-2</v>
      </c>
      <c r="AD336" s="35">
        <f t="shared" si="374"/>
        <v>63.276253786812021</v>
      </c>
      <c r="AE336" s="35">
        <f t="shared" si="375"/>
        <v>0.8631086897733341</v>
      </c>
      <c r="AF336" s="35">
        <f t="shared" si="376"/>
        <v>4.4530493707647625E-2</v>
      </c>
      <c r="AG336" s="35">
        <f t="shared" si="377"/>
        <v>63.276253786812021</v>
      </c>
      <c r="AH336" s="35">
        <f t="shared" si="378"/>
        <v>20.203587822719062</v>
      </c>
      <c r="AI336" s="35">
        <f t="shared" si="379"/>
        <v>16.520158390468925</v>
      </c>
      <c r="AJ336" s="35">
        <f t="shared" si="380"/>
        <v>48.158285283874932</v>
      </c>
      <c r="AK336" s="35">
        <f t="shared" si="381"/>
        <v>63.276253786812021</v>
      </c>
      <c r="AM336" s="1">
        <f t="shared" si="357"/>
        <v>75.798243703887948</v>
      </c>
      <c r="AN336" s="1">
        <f t="shared" si="358"/>
        <v>69.827235059308833</v>
      </c>
      <c r="AO336" s="1">
        <f t="shared" si="359"/>
        <v>45.033259430013672</v>
      </c>
      <c r="AP336" s="1">
        <f t="shared" si="360"/>
        <v>70.386558909107748</v>
      </c>
      <c r="AQ336" s="1">
        <f t="shared" si="361"/>
        <v>63.276253786812021</v>
      </c>
      <c r="AR336" s="1">
        <f t="shared" si="362"/>
        <v>63.276253786812021</v>
      </c>
      <c r="AS336" s="1">
        <f t="shared" si="382"/>
        <v>2.485507246376812</v>
      </c>
    </row>
    <row r="337" spans="1:45" x14ac:dyDescent="0.3">
      <c r="A337" s="4" t="s">
        <v>561</v>
      </c>
      <c r="B337" s="5" t="s">
        <v>731</v>
      </c>
      <c r="C337" s="3" t="s">
        <v>575</v>
      </c>
      <c r="D337" s="1" t="s">
        <v>175</v>
      </c>
      <c r="H337" s="1">
        <v>5.47</v>
      </c>
      <c r="L337" s="1">
        <v>6.24</v>
      </c>
      <c r="M337" s="1">
        <v>0.53</v>
      </c>
      <c r="N337" s="1">
        <v>1.34</v>
      </c>
      <c r="O337" s="1">
        <v>0.45</v>
      </c>
      <c r="R337" s="1">
        <f t="shared" si="363"/>
        <v>2.3341568888698592</v>
      </c>
      <c r="T337" s="1">
        <f t="shared" si="364"/>
        <v>-2.4658584548173059</v>
      </c>
      <c r="U337" s="17">
        <f t="shared" si="365"/>
        <v>0</v>
      </c>
      <c r="V337" s="17">
        <f t="shared" si="366"/>
        <v>0</v>
      </c>
      <c r="W337" s="17">
        <f t="shared" si="367"/>
        <v>5.3648489603766183E-2</v>
      </c>
      <c r="X337" s="17">
        <f t="shared" si="368"/>
        <v>8.5511455308163939E-3</v>
      </c>
      <c r="Y337" s="16">
        <f t="shared" si="369"/>
        <v>1.4225053078556264E-2</v>
      </c>
      <c r="Z337" s="17">
        <f t="shared" si="370"/>
        <v>0.11126961483594865</v>
      </c>
      <c r="AA337" s="16">
        <f t="shared" si="371"/>
        <v>3.1701303275801342E-3</v>
      </c>
      <c r="AB337" s="17">
        <f t="shared" si="372"/>
        <v>0.1103185757376746</v>
      </c>
      <c r="AC337" s="35">
        <f t="shared" si="373"/>
        <v>8.5511455308163939E-3</v>
      </c>
      <c r="AD337" s="35">
        <f t="shared" si="374"/>
        <v>63.133819628551137</v>
      </c>
      <c r="AE337" s="35">
        <f t="shared" si="375"/>
        <v>2.4985943581142522</v>
      </c>
      <c r="AF337" s="35">
        <f t="shared" si="376"/>
        <v>1.7102291061632788E-2</v>
      </c>
      <c r="AG337" s="35">
        <f t="shared" si="377"/>
        <v>63.133819628551137</v>
      </c>
      <c r="AH337" s="35">
        <f t="shared" si="378"/>
        <v>20.12606444458612</v>
      </c>
      <c r="AI337" s="35">
        <f t="shared" si="379"/>
        <v>16.740115926862753</v>
      </c>
      <c r="AJ337" s="35">
        <f t="shared" si="380"/>
        <v>48.307025741138318</v>
      </c>
      <c r="AK337" s="35">
        <f t="shared" si="381"/>
        <v>63.133819628551137</v>
      </c>
      <c r="AM337" s="1">
        <f t="shared" si="357"/>
        <v>75.827417166582947</v>
      </c>
      <c r="AN337" s="1">
        <f t="shared" si="358"/>
        <v>69.744235427385064</v>
      </c>
      <c r="AO337" s="1">
        <f t="shared" si="359"/>
        <v>17.488003556285292</v>
      </c>
      <c r="AP337" s="1">
        <f t="shared" si="360"/>
        <v>70.197852105261191</v>
      </c>
      <c r="AQ337" s="1">
        <f t="shared" si="361"/>
        <v>63.133819628551137</v>
      </c>
      <c r="AR337" s="1">
        <f t="shared" si="362"/>
        <v>63.133819628551137</v>
      </c>
      <c r="AS337" s="1">
        <f t="shared" si="382"/>
        <v>2.5283018867924527</v>
      </c>
    </row>
    <row r="338" spans="1:45" x14ac:dyDescent="0.3">
      <c r="A338" s="4" t="s">
        <v>561</v>
      </c>
      <c r="B338" s="5" t="s">
        <v>732</v>
      </c>
      <c r="C338" s="3" t="s">
        <v>575</v>
      </c>
      <c r="D338" s="1" t="s">
        <v>176</v>
      </c>
      <c r="H338" s="1">
        <v>4.87</v>
      </c>
      <c r="L338" s="1">
        <v>7.84</v>
      </c>
      <c r="M338" s="1">
        <v>0.53</v>
      </c>
      <c r="N338" s="1">
        <v>1.1499999999999999</v>
      </c>
      <c r="O338" s="1">
        <v>0.43</v>
      </c>
      <c r="R338" s="1">
        <f t="shared" si="363"/>
        <v>2.2179722095304681</v>
      </c>
      <c r="T338" s="1">
        <f t="shared" si="364"/>
        <v>-2.6941171067982861</v>
      </c>
      <c r="U338" s="17">
        <f t="shared" si="365"/>
        <v>0</v>
      </c>
      <c r="V338" s="17">
        <f t="shared" si="366"/>
        <v>0</v>
      </c>
      <c r="W338" s="17">
        <f t="shared" si="367"/>
        <v>4.776382895253041E-2</v>
      </c>
      <c r="X338" s="17">
        <f t="shared" si="368"/>
        <v>8.5511455308163939E-3</v>
      </c>
      <c r="Y338" s="16">
        <f t="shared" si="369"/>
        <v>1.2208067940552016E-2</v>
      </c>
      <c r="Z338" s="17">
        <f t="shared" si="370"/>
        <v>0.13980028530670471</v>
      </c>
      <c r="AA338" s="16">
        <f t="shared" si="371"/>
        <v>3.0292356463543502E-3</v>
      </c>
      <c r="AB338" s="17">
        <f t="shared" si="372"/>
        <v>0.13889151461279842</v>
      </c>
      <c r="AC338" s="35">
        <f t="shared" si="373"/>
        <v>8.5511455308163939E-3</v>
      </c>
      <c r="AD338" s="35">
        <f t="shared" si="374"/>
        <v>61.971238646839787</v>
      </c>
      <c r="AE338" s="35">
        <f t="shared" si="375"/>
        <v>3.3615290544994525</v>
      </c>
      <c r="AF338" s="35">
        <f t="shared" si="376"/>
        <v>1.7102291061632788E-2</v>
      </c>
      <c r="AG338" s="35">
        <f t="shared" si="377"/>
        <v>61.971238646839787</v>
      </c>
      <c r="AH338" s="35">
        <f t="shared" si="378"/>
        <v>22.189388581922142</v>
      </c>
      <c r="AI338" s="35">
        <f t="shared" si="379"/>
        <v>15.839372771238072</v>
      </c>
      <c r="AJ338" s="35">
        <f t="shared" si="380"/>
        <v>46.824992094657965</v>
      </c>
      <c r="AK338" s="35">
        <f t="shared" si="381"/>
        <v>61.971238646839787</v>
      </c>
      <c r="AM338" s="1">
        <f t="shared" si="357"/>
        <v>73.634478125254617</v>
      </c>
      <c r="AN338" s="1">
        <f t="shared" si="358"/>
        <v>67.521983081095868</v>
      </c>
      <c r="AO338" s="1">
        <f t="shared" si="359"/>
        <v>15.874415445881896</v>
      </c>
      <c r="AP338" s="1">
        <f t="shared" si="360"/>
        <v>69.704769757671755</v>
      </c>
      <c r="AQ338" s="1">
        <f t="shared" si="361"/>
        <v>61.971238646839787</v>
      </c>
      <c r="AR338" s="1">
        <f t="shared" si="362"/>
        <v>61.971238646839787</v>
      </c>
      <c r="AS338" s="1">
        <f t="shared" si="382"/>
        <v>2.1698113207547167</v>
      </c>
    </row>
    <row r="339" spans="1:45" x14ac:dyDescent="0.3">
      <c r="A339" s="4" t="s">
        <v>561</v>
      </c>
      <c r="B339" s="5" t="s">
        <v>733</v>
      </c>
      <c r="C339" s="3" t="s">
        <v>575</v>
      </c>
      <c r="D339" s="1" t="s">
        <v>177</v>
      </c>
      <c r="H339" s="1">
        <v>12.12</v>
      </c>
      <c r="L339" s="1">
        <v>4.1900000000000004</v>
      </c>
      <c r="M339" s="1">
        <v>1.1100000000000001</v>
      </c>
      <c r="N339" s="1">
        <v>3</v>
      </c>
      <c r="O339" s="1">
        <v>0.55000000000000004</v>
      </c>
      <c r="R339" s="1">
        <f t="shared" si="363"/>
        <v>2.3904969653169257</v>
      </c>
      <c r="T339" s="1">
        <f t="shared" si="364"/>
        <v>-1.3283407186098035</v>
      </c>
      <c r="U339" s="17">
        <f t="shared" si="365"/>
        <v>0</v>
      </c>
      <c r="V339" s="17">
        <f t="shared" si="366"/>
        <v>0</v>
      </c>
      <c r="W339" s="17">
        <f t="shared" si="367"/>
        <v>0.11887014515496273</v>
      </c>
      <c r="X339" s="17">
        <f t="shared" si="368"/>
        <v>1.7909002904162634E-2</v>
      </c>
      <c r="Y339" s="16">
        <f t="shared" si="369"/>
        <v>3.1847133757961783E-2</v>
      </c>
      <c r="Z339" s="17">
        <f t="shared" si="370"/>
        <v>7.4714693295292442E-2</v>
      </c>
      <c r="AA339" s="16">
        <f t="shared" si="371"/>
        <v>3.8746037337090531E-3</v>
      </c>
      <c r="AB339" s="17">
        <f t="shared" si="372"/>
        <v>7.3552312175179727E-2</v>
      </c>
      <c r="AC339" s="35">
        <f t="shared" si="373"/>
        <v>1.7909002904162634E-2</v>
      </c>
      <c r="AD339" s="35">
        <f t="shared" si="374"/>
        <v>63.72528679096672</v>
      </c>
      <c r="AE339" s="35">
        <f t="shared" si="375"/>
        <v>1.0471159919519986</v>
      </c>
      <c r="AF339" s="35">
        <f t="shared" si="376"/>
        <v>3.5818005808325268E-2</v>
      </c>
      <c r="AG339" s="35">
        <f t="shared" si="377"/>
        <v>63.725286790966706</v>
      </c>
      <c r="AH339" s="35">
        <f t="shared" si="378"/>
        <v>19.201732188014795</v>
      </c>
      <c r="AI339" s="35">
        <f t="shared" si="379"/>
        <v>17.072981021018492</v>
      </c>
      <c r="AJ339" s="35">
        <f t="shared" si="380"/>
        <v>48.935624416501852</v>
      </c>
      <c r="AK339" s="35">
        <f t="shared" si="381"/>
        <v>63.725286790966706</v>
      </c>
      <c r="AM339" s="1">
        <f t="shared" si="357"/>
        <v>76.845022979926938</v>
      </c>
      <c r="AN339" s="1">
        <f t="shared" si="358"/>
        <v>70.841982081232501</v>
      </c>
      <c r="AO339" s="1">
        <f t="shared" si="359"/>
        <v>38.269851937914169</v>
      </c>
      <c r="AP339" s="1">
        <f t="shared" si="360"/>
        <v>70.493249257493517</v>
      </c>
      <c r="AQ339" s="1">
        <f t="shared" si="361"/>
        <v>63.72528679096672</v>
      </c>
      <c r="AR339" s="1">
        <f t="shared" si="362"/>
        <v>63.72528679096672</v>
      </c>
      <c r="AS339" s="1">
        <f t="shared" si="382"/>
        <v>2.7027027027027026</v>
      </c>
    </row>
    <row r="340" spans="1:45" x14ac:dyDescent="0.3">
      <c r="A340" s="4" t="s">
        <v>561</v>
      </c>
      <c r="B340" s="5" t="s">
        <v>734</v>
      </c>
      <c r="C340" s="3" t="s">
        <v>575</v>
      </c>
      <c r="D340" s="1" t="s">
        <v>178</v>
      </c>
      <c r="H340" s="1">
        <v>16.71</v>
      </c>
      <c r="L340" s="1">
        <v>0.82</v>
      </c>
      <c r="M340" s="1">
        <v>1.84</v>
      </c>
      <c r="N340" s="1">
        <v>4.0599999999999996</v>
      </c>
      <c r="O340" s="1">
        <v>0.25</v>
      </c>
      <c r="R340" s="1">
        <f t="shared" si="363"/>
        <v>2.2062417709864084</v>
      </c>
      <c r="T340" s="1">
        <f t="shared" si="364"/>
        <v>0.80821651034473263</v>
      </c>
      <c r="U340" s="17">
        <f t="shared" si="365"/>
        <v>0</v>
      </c>
      <c r="V340" s="17">
        <f t="shared" si="366"/>
        <v>0</v>
      </c>
      <c r="W340" s="17">
        <f t="shared" si="367"/>
        <v>0.16388779913691645</v>
      </c>
      <c r="X340" s="17">
        <f t="shared" si="368"/>
        <v>2.9686995805098423E-2</v>
      </c>
      <c r="Y340" s="16">
        <f t="shared" si="369"/>
        <v>4.3099787685774944E-2</v>
      </c>
      <c r="Z340" s="17">
        <f t="shared" si="370"/>
        <v>1.4621968616262481E-2</v>
      </c>
      <c r="AA340" s="16">
        <f t="shared" si="371"/>
        <v>1.7611835153222967E-3</v>
      </c>
      <c r="AB340" s="17">
        <f t="shared" si="372"/>
        <v>1.4093613561665792E-2</v>
      </c>
      <c r="AC340" s="35">
        <f t="shared" si="373"/>
        <v>1.4093613561665792E-2</v>
      </c>
      <c r="AD340" s="35">
        <f t="shared" si="374"/>
        <v>65.354299957997483</v>
      </c>
      <c r="AE340" s="35">
        <f t="shared" si="375"/>
        <v>0.53334508467047104</v>
      </c>
      <c r="AF340" s="35">
        <f t="shared" si="376"/>
        <v>4.3780609366764214E-2</v>
      </c>
      <c r="AG340" s="35">
        <f t="shared" si="377"/>
        <v>65.354299957997483</v>
      </c>
      <c r="AH340" s="35">
        <f t="shared" si="378"/>
        <v>17.458597235228314</v>
      </c>
      <c r="AI340" s="35">
        <f t="shared" si="379"/>
        <v>17.187102806774192</v>
      </c>
      <c r="AJ340" s="35">
        <f t="shared" si="380"/>
        <v>49.864252785772941</v>
      </c>
      <c r="AK340" s="35">
        <f t="shared" si="381"/>
        <v>65.354299957997483</v>
      </c>
      <c r="AM340" s="1">
        <f t="shared" si="357"/>
        <v>78.918021435124416</v>
      </c>
      <c r="AN340" s="1">
        <f t="shared" si="358"/>
        <v>73.396745291310893</v>
      </c>
      <c r="AO340" s="1">
        <f t="shared" si="359"/>
        <v>53.457201117485596</v>
      </c>
      <c r="AP340" s="1">
        <f t="shared" si="360"/>
        <v>69.246049709806528</v>
      </c>
      <c r="AQ340" s="1">
        <f t="shared" si="361"/>
        <v>65.354299957997483</v>
      </c>
      <c r="AR340" s="1">
        <f t="shared" si="362"/>
        <v>65.354299957997483</v>
      </c>
      <c r="AS340" s="1">
        <f t="shared" si="382"/>
        <v>2.2065217391304346</v>
      </c>
    </row>
    <row r="341" spans="1:45" x14ac:dyDescent="0.3">
      <c r="A341" s="4" t="s">
        <v>561</v>
      </c>
      <c r="B341" s="5" t="s">
        <v>735</v>
      </c>
      <c r="C341" s="3" t="s">
        <v>575</v>
      </c>
      <c r="D341" s="1" t="s">
        <v>179</v>
      </c>
      <c r="H341" s="1">
        <v>14.04</v>
      </c>
      <c r="L341" s="1">
        <v>0.74</v>
      </c>
      <c r="M341" s="1">
        <v>2.39</v>
      </c>
      <c r="N341" s="1">
        <v>3.03</v>
      </c>
      <c r="O341" s="1">
        <v>0.15</v>
      </c>
      <c r="R341" s="1">
        <f t="shared" si="363"/>
        <v>1.7706170326542456</v>
      </c>
      <c r="T341" s="1">
        <f t="shared" si="364"/>
        <v>1.1723984587273411</v>
      </c>
      <c r="U341" s="17">
        <f t="shared" si="365"/>
        <v>0</v>
      </c>
      <c r="V341" s="17">
        <f t="shared" si="366"/>
        <v>0</v>
      </c>
      <c r="W341" s="17">
        <f t="shared" si="367"/>
        <v>0.13770105923891723</v>
      </c>
      <c r="X341" s="17">
        <f t="shared" si="368"/>
        <v>3.8560826072926754E-2</v>
      </c>
      <c r="Y341" s="16">
        <f t="shared" si="369"/>
        <v>3.2165605095541401E-2</v>
      </c>
      <c r="Z341" s="17">
        <f t="shared" si="370"/>
        <v>1.3195435092724679E-2</v>
      </c>
      <c r="AA341" s="16">
        <f t="shared" si="371"/>
        <v>1.0567101091933781E-3</v>
      </c>
      <c r="AB341" s="17">
        <f t="shared" si="372"/>
        <v>1.2878422059966666E-2</v>
      </c>
      <c r="AC341" s="35">
        <f t="shared" si="373"/>
        <v>1.2878422059966666E-2</v>
      </c>
      <c r="AD341" s="35">
        <f t="shared" si="374"/>
        <v>62.222042648422892</v>
      </c>
      <c r="AE341" s="35">
        <f t="shared" si="375"/>
        <v>0.60944967834695307</v>
      </c>
      <c r="AF341" s="35">
        <f t="shared" si="376"/>
        <v>5.1439248132893418E-2</v>
      </c>
      <c r="AG341" s="35">
        <f t="shared" si="377"/>
        <v>62.222042648422892</v>
      </c>
      <c r="AH341" s="35">
        <f t="shared" si="378"/>
        <v>23.243503781437358</v>
      </c>
      <c r="AI341" s="35">
        <f t="shared" si="379"/>
        <v>14.534453570139751</v>
      </c>
      <c r="AJ341" s="35">
        <f t="shared" si="380"/>
        <v>45.645474894351196</v>
      </c>
      <c r="AK341" s="35">
        <f t="shared" si="381"/>
        <v>62.222042648422892</v>
      </c>
      <c r="AM341" s="1">
        <f t="shared" si="357"/>
        <v>72.803656265729487</v>
      </c>
      <c r="AN341" s="1">
        <f t="shared" si="358"/>
        <v>67.230867530258237</v>
      </c>
      <c r="AO341" s="1">
        <f t="shared" si="359"/>
        <v>49.607016412386507</v>
      </c>
      <c r="AP341" s="1">
        <f t="shared" si="360"/>
        <v>66.066649351182676</v>
      </c>
      <c r="AQ341" s="1">
        <f t="shared" si="361"/>
        <v>62.222042648422892</v>
      </c>
      <c r="AR341" s="1">
        <f t="shared" si="362"/>
        <v>62.222042648422892</v>
      </c>
      <c r="AS341" s="1">
        <f t="shared" si="382"/>
        <v>1.2677824267782425</v>
      </c>
    </row>
    <row r="342" spans="1:45" x14ac:dyDescent="0.3">
      <c r="A342" s="4" t="s">
        <v>561</v>
      </c>
      <c r="B342" s="5" t="s">
        <v>736</v>
      </c>
      <c r="C342" s="3" t="s">
        <v>575</v>
      </c>
      <c r="D342" s="1" t="s">
        <v>180</v>
      </c>
      <c r="H342" s="1">
        <v>20.45</v>
      </c>
      <c r="L342" s="1">
        <v>1.64</v>
      </c>
      <c r="M342" s="1">
        <v>1.4</v>
      </c>
      <c r="N342" s="1">
        <v>5.45</v>
      </c>
      <c r="O342" s="1">
        <v>0.28999999999999998</v>
      </c>
      <c r="R342" s="1">
        <f t="shared" si="363"/>
        <v>2.6815106458675979</v>
      </c>
      <c r="T342" s="1">
        <f t="shared" si="364"/>
        <v>-0.15822400521489416</v>
      </c>
      <c r="U342" s="17">
        <f t="shared" si="365"/>
        <v>0</v>
      </c>
      <c r="V342" s="17">
        <f t="shared" si="366"/>
        <v>0</v>
      </c>
      <c r="W342" s="17">
        <f t="shared" si="367"/>
        <v>0.20056885052961945</v>
      </c>
      <c r="X342" s="17">
        <f t="shared" si="368"/>
        <v>2.2587931590835754E-2</v>
      </c>
      <c r="Y342" s="16">
        <f t="shared" si="369"/>
        <v>5.7855626326963908E-2</v>
      </c>
      <c r="Z342" s="17">
        <f t="shared" si="370"/>
        <v>2.9243937232524962E-2</v>
      </c>
      <c r="AA342" s="16">
        <f t="shared" si="371"/>
        <v>2.0429728777738641E-3</v>
      </c>
      <c r="AB342" s="17">
        <f t="shared" si="372"/>
        <v>2.8631045369192802E-2</v>
      </c>
      <c r="AC342" s="35">
        <f t="shared" si="373"/>
        <v>2.2587931590835754E-2</v>
      </c>
      <c r="AD342" s="35">
        <f t="shared" si="374"/>
        <v>66.063447262393368</v>
      </c>
      <c r="AE342" s="35">
        <f t="shared" si="375"/>
        <v>0.54688200516024943</v>
      </c>
      <c r="AF342" s="35">
        <f t="shared" si="376"/>
        <v>4.5175863181671508E-2</v>
      </c>
      <c r="AG342" s="35">
        <f t="shared" si="377"/>
        <v>66.063447262393368</v>
      </c>
      <c r="AH342" s="35">
        <f t="shared" si="378"/>
        <v>14.880043670563467</v>
      </c>
      <c r="AI342" s="35">
        <f t="shared" si="379"/>
        <v>19.056509067043162</v>
      </c>
      <c r="AJ342" s="35">
        <f t="shared" si="380"/>
        <v>52.08823269823985</v>
      </c>
      <c r="AK342" s="35">
        <f t="shared" si="381"/>
        <v>66.063447262393368</v>
      </c>
      <c r="AM342" s="1">
        <f t="shared" si="357"/>
        <v>81.616750773835321</v>
      </c>
      <c r="AN342" s="1">
        <f t="shared" si="358"/>
        <v>75.956100585413836</v>
      </c>
      <c r="AO342" s="1">
        <f t="shared" si="359"/>
        <v>62.418737912168098</v>
      </c>
      <c r="AP342" s="1">
        <f t="shared" si="360"/>
        <v>71.373663404314883</v>
      </c>
      <c r="AQ342" s="1">
        <f t="shared" si="361"/>
        <v>66.063447262393368</v>
      </c>
      <c r="AR342" s="1">
        <f t="shared" si="362"/>
        <v>66.063447262393368</v>
      </c>
      <c r="AS342" s="1">
        <f t="shared" si="382"/>
        <v>3.8928571428571432</v>
      </c>
    </row>
    <row r="343" spans="1:45" x14ac:dyDescent="0.3">
      <c r="A343" s="4" t="s">
        <v>561</v>
      </c>
      <c r="B343" s="5" t="s">
        <v>737</v>
      </c>
      <c r="C343" s="3" t="s">
        <v>575</v>
      </c>
      <c r="D343" s="1" t="s">
        <v>181</v>
      </c>
      <c r="H343" s="1">
        <v>8.67</v>
      </c>
      <c r="L343" s="1">
        <v>4.51</v>
      </c>
      <c r="M343" s="1">
        <v>0.97</v>
      </c>
      <c r="N343" s="1">
        <v>2.1</v>
      </c>
      <c r="O343" s="1">
        <v>0.26</v>
      </c>
      <c r="R343" s="1">
        <f t="shared" si="363"/>
        <v>2.1903279982771591</v>
      </c>
      <c r="T343" s="1">
        <f t="shared" si="364"/>
        <v>-1.5367563609992956</v>
      </c>
      <c r="U343" s="17">
        <f t="shared" si="365"/>
        <v>0</v>
      </c>
      <c r="V343" s="17">
        <f t="shared" si="366"/>
        <v>0</v>
      </c>
      <c r="W343" s="17">
        <f t="shared" si="367"/>
        <v>8.5033346410357008E-2</v>
      </c>
      <c r="X343" s="17">
        <f t="shared" si="368"/>
        <v>1.5650209745079059E-2</v>
      </c>
      <c r="Y343" s="16">
        <f t="shared" si="369"/>
        <v>2.229299363057325E-2</v>
      </c>
      <c r="Z343" s="17">
        <f t="shared" si="370"/>
        <v>8.0420827389443644E-2</v>
      </c>
      <c r="AA343" s="16">
        <f t="shared" si="371"/>
        <v>1.8316308559351887E-3</v>
      </c>
      <c r="AB343" s="17">
        <f t="shared" si="372"/>
        <v>7.9871338132663089E-2</v>
      </c>
      <c r="AC343" s="35">
        <f t="shared" si="373"/>
        <v>1.5650209745079059E-2</v>
      </c>
      <c r="AD343" s="35">
        <f t="shared" si="374"/>
        <v>61.339777902900103</v>
      </c>
      <c r="AE343" s="35">
        <f t="shared" si="375"/>
        <v>1.3919719235074028</v>
      </c>
      <c r="AF343" s="35">
        <f t="shared" si="376"/>
        <v>3.1300419490158118E-2</v>
      </c>
      <c r="AG343" s="35">
        <f t="shared" si="377"/>
        <v>61.339777902900096</v>
      </c>
      <c r="AH343" s="35">
        <f t="shared" si="378"/>
        <v>22.57891592938714</v>
      </c>
      <c r="AI343" s="35">
        <f t="shared" si="379"/>
        <v>16.081306167712757</v>
      </c>
      <c r="AJ343" s="35">
        <f t="shared" si="380"/>
        <v>46.751195119162809</v>
      </c>
      <c r="AK343" s="35">
        <f t="shared" si="381"/>
        <v>61.339777902900096</v>
      </c>
      <c r="AM343" s="1">
        <f t="shared" si="357"/>
        <v>73.094295325292563</v>
      </c>
      <c r="AN343" s="1">
        <f t="shared" si="358"/>
        <v>66.716118195721563</v>
      </c>
      <c r="AO343" s="1">
        <f t="shared" si="359"/>
        <v>29.013116150943642</v>
      </c>
      <c r="AP343" s="1">
        <f t="shared" si="360"/>
        <v>69.145984790045731</v>
      </c>
      <c r="AQ343" s="1">
        <f t="shared" si="361"/>
        <v>61.339777902900103</v>
      </c>
      <c r="AR343" s="1">
        <f t="shared" si="362"/>
        <v>61.339777902900103</v>
      </c>
      <c r="AS343" s="1">
        <f t="shared" si="382"/>
        <v>2.1649484536082477</v>
      </c>
    </row>
    <row r="344" spans="1:45" x14ac:dyDescent="0.3">
      <c r="A344" s="4" t="s">
        <v>561</v>
      </c>
      <c r="B344" s="5" t="s">
        <v>738</v>
      </c>
      <c r="C344" s="3" t="s">
        <v>575</v>
      </c>
      <c r="D344" s="1" t="s">
        <v>182</v>
      </c>
      <c r="H344" s="1">
        <v>12.97</v>
      </c>
      <c r="L344" s="1">
        <v>3.05</v>
      </c>
      <c r="M344" s="1">
        <v>1.43</v>
      </c>
      <c r="N344" s="1">
        <v>3.08</v>
      </c>
      <c r="O344" s="1">
        <v>0.41</v>
      </c>
      <c r="R344" s="1">
        <f t="shared" si="363"/>
        <v>2.2049645540565366</v>
      </c>
      <c r="T344" s="1">
        <f t="shared" si="364"/>
        <v>-0.75746714634750434</v>
      </c>
      <c r="U344" s="17">
        <f t="shared" si="365"/>
        <v>0</v>
      </c>
      <c r="V344" s="17">
        <f t="shared" si="366"/>
        <v>0</v>
      </c>
      <c r="W344" s="17">
        <f t="shared" si="367"/>
        <v>0.12720674774421342</v>
      </c>
      <c r="X344" s="17">
        <f t="shared" si="368"/>
        <v>2.3071958696353662E-2</v>
      </c>
      <c r="Y344" s="16">
        <f t="shared" si="369"/>
        <v>3.2696390658174097E-2</v>
      </c>
      <c r="Z344" s="17">
        <f t="shared" si="370"/>
        <v>5.4386590584878741E-2</v>
      </c>
      <c r="AA344" s="16">
        <f t="shared" si="371"/>
        <v>2.8883409651285666E-3</v>
      </c>
      <c r="AB344" s="17">
        <f t="shared" si="372"/>
        <v>5.3520088295340169E-2</v>
      </c>
      <c r="AC344" s="35">
        <f t="shared" si="373"/>
        <v>2.3071958696353662E-2</v>
      </c>
      <c r="AD344" s="35">
        <f t="shared" si="374"/>
        <v>61.736746129833179</v>
      </c>
      <c r="AE344" s="35">
        <f t="shared" si="375"/>
        <v>0.86595201821294421</v>
      </c>
      <c r="AF344" s="35">
        <f t="shared" si="376"/>
        <v>4.6143917392707325E-2</v>
      </c>
      <c r="AG344" s="35">
        <f t="shared" si="377"/>
        <v>61.736746129833179</v>
      </c>
      <c r="AH344" s="35">
        <f t="shared" si="378"/>
        <v>22.39484433041136</v>
      </c>
      <c r="AI344" s="35">
        <f t="shared" si="379"/>
        <v>15.868409539755469</v>
      </c>
      <c r="AJ344" s="35">
        <f t="shared" si="380"/>
        <v>46.736782604672058</v>
      </c>
      <c r="AK344" s="35">
        <f t="shared" si="381"/>
        <v>61.736746129833179</v>
      </c>
      <c r="AM344" s="1">
        <f t="shared" si="357"/>
        <v>73.38117084450721</v>
      </c>
      <c r="AN344" s="1">
        <f t="shared" si="358"/>
        <v>67.193377120096116</v>
      </c>
      <c r="AO344" s="1">
        <f t="shared" si="359"/>
        <v>42.63708302393475</v>
      </c>
      <c r="AP344" s="1">
        <f t="shared" si="360"/>
        <v>69.521344577053128</v>
      </c>
      <c r="AQ344" s="1">
        <f t="shared" si="361"/>
        <v>61.736746129833179</v>
      </c>
      <c r="AR344" s="1">
        <f t="shared" si="362"/>
        <v>61.736746129833179</v>
      </c>
      <c r="AS344" s="1">
        <f t="shared" si="382"/>
        <v>2.1538461538461542</v>
      </c>
    </row>
    <row r="345" spans="1:45" x14ac:dyDescent="0.3">
      <c r="A345" s="4" t="s">
        <v>561</v>
      </c>
      <c r="B345" s="5" t="s">
        <v>739</v>
      </c>
      <c r="C345" s="3" t="s">
        <v>575</v>
      </c>
      <c r="D345" s="1" t="s">
        <v>183</v>
      </c>
      <c r="H345" s="1">
        <v>2.85</v>
      </c>
      <c r="L345" s="1">
        <v>7.63</v>
      </c>
      <c r="M345" s="1">
        <v>0.31</v>
      </c>
      <c r="N345" s="1">
        <v>0.73</v>
      </c>
      <c r="O345" s="1">
        <v>0.21</v>
      </c>
      <c r="R345" s="1">
        <f t="shared" si="363"/>
        <v>2.2185019757835041</v>
      </c>
      <c r="T345" s="1">
        <f t="shared" si="364"/>
        <v>-3.2032708267993106</v>
      </c>
      <c r="U345" s="17">
        <f t="shared" si="365"/>
        <v>0</v>
      </c>
      <c r="V345" s="17">
        <f t="shared" si="366"/>
        <v>0</v>
      </c>
      <c r="W345" s="17">
        <f t="shared" si="367"/>
        <v>2.7952138093369952E-2</v>
      </c>
      <c r="X345" s="17">
        <f t="shared" si="368"/>
        <v>5.0016134236850595E-3</v>
      </c>
      <c r="Y345" s="16">
        <f t="shared" si="369"/>
        <v>7.7494692144373665E-3</v>
      </c>
      <c r="Z345" s="17">
        <f t="shared" si="370"/>
        <v>0.13605563480741797</v>
      </c>
      <c r="AA345" s="16">
        <f t="shared" si="371"/>
        <v>1.4793941528707293E-3</v>
      </c>
      <c r="AB345" s="17">
        <f t="shared" si="372"/>
        <v>0.13561181656155677</v>
      </c>
      <c r="AC345" s="35">
        <f t="shared" si="373"/>
        <v>5.0016134236850595E-3</v>
      </c>
      <c r="AD345" s="35">
        <f t="shared" si="374"/>
        <v>61.157946659354714</v>
      </c>
      <c r="AE345" s="35">
        <f t="shared" si="375"/>
        <v>5.3236255827183507</v>
      </c>
      <c r="AF345" s="35">
        <f t="shared" si="376"/>
        <v>1.0003226847370119E-2</v>
      </c>
      <c r="AG345" s="35">
        <f t="shared" si="377"/>
        <v>61.157946659354714</v>
      </c>
      <c r="AH345" s="35">
        <f t="shared" si="378"/>
        <v>21.886583842328537</v>
      </c>
      <c r="AI345" s="35">
        <f t="shared" si="379"/>
        <v>16.955469498316749</v>
      </c>
      <c r="AJ345" s="35">
        <f t="shared" si="380"/>
        <v>47.534442827994106</v>
      </c>
      <c r="AK345" s="35">
        <f t="shared" si="381"/>
        <v>61.157946659354714</v>
      </c>
      <c r="AM345" s="1">
        <f t="shared" si="357"/>
        <v>73.644761780085062</v>
      </c>
      <c r="AN345" s="1">
        <f t="shared" si="358"/>
        <v>66.883197445922761</v>
      </c>
      <c r="AO345" s="1">
        <f t="shared" si="359"/>
        <v>9.772156388467792</v>
      </c>
      <c r="AP345" s="1">
        <f t="shared" si="360"/>
        <v>68.673037639360999</v>
      </c>
      <c r="AQ345" s="1">
        <f t="shared" si="361"/>
        <v>61.157946659354714</v>
      </c>
      <c r="AR345" s="1">
        <f t="shared" si="362"/>
        <v>61.157946659354714</v>
      </c>
      <c r="AS345" s="1">
        <f t="shared" si="382"/>
        <v>2.3548387096774195</v>
      </c>
    </row>
    <row r="346" spans="1:45" x14ac:dyDescent="0.3">
      <c r="A346" s="4" t="s">
        <v>561</v>
      </c>
      <c r="B346" s="5" t="s">
        <v>740</v>
      </c>
      <c r="C346" s="3" t="s">
        <v>575</v>
      </c>
      <c r="D346" s="1" t="s">
        <v>184</v>
      </c>
      <c r="H346" s="1">
        <v>4.84</v>
      </c>
      <c r="L346" s="1">
        <v>6.59</v>
      </c>
      <c r="M346" s="1">
        <v>0.54</v>
      </c>
      <c r="N346" s="1">
        <v>1.17</v>
      </c>
      <c r="O346" s="1">
        <v>0.74</v>
      </c>
      <c r="R346" s="1">
        <f t="shared" si="363"/>
        <v>2.1931008601523572</v>
      </c>
      <c r="T346" s="1">
        <f t="shared" si="364"/>
        <v>-2.5017394879382326</v>
      </c>
      <c r="U346" s="17">
        <f t="shared" si="365"/>
        <v>0</v>
      </c>
      <c r="V346" s="17">
        <f t="shared" si="366"/>
        <v>0</v>
      </c>
      <c r="W346" s="17">
        <f t="shared" si="367"/>
        <v>4.7469595919968618E-2</v>
      </c>
      <c r="X346" s="17">
        <f t="shared" si="368"/>
        <v>8.7124878993223628E-3</v>
      </c>
      <c r="Y346" s="16">
        <f t="shared" si="369"/>
        <v>1.2420382165605095E-2</v>
      </c>
      <c r="Z346" s="17">
        <f t="shared" si="370"/>
        <v>0.11751069900142654</v>
      </c>
      <c r="AA346" s="16">
        <f t="shared" si="371"/>
        <v>5.2131032053539979E-3</v>
      </c>
      <c r="AB346" s="17">
        <f t="shared" si="372"/>
        <v>0.11594676803982033</v>
      </c>
      <c r="AC346" s="35">
        <f t="shared" si="373"/>
        <v>8.7124878993223628E-3</v>
      </c>
      <c r="AD346" s="35">
        <f t="shared" si="374"/>
        <v>61.397690272254209</v>
      </c>
      <c r="AE346" s="35">
        <f t="shared" si="375"/>
        <v>2.9206814673564985</v>
      </c>
      <c r="AF346" s="35">
        <f t="shared" si="376"/>
        <v>1.7424975798644726E-2</v>
      </c>
      <c r="AG346" s="35">
        <f t="shared" si="377"/>
        <v>61.397690272254209</v>
      </c>
      <c r="AH346" s="35">
        <f t="shared" si="378"/>
        <v>22.537652709124252</v>
      </c>
      <c r="AI346" s="35">
        <f t="shared" si="379"/>
        <v>16.064657018621528</v>
      </c>
      <c r="AJ346" s="35">
        <f t="shared" si="380"/>
        <v>46.763502154748636</v>
      </c>
      <c r="AK346" s="35">
        <f t="shared" si="381"/>
        <v>61.397690272254209</v>
      </c>
      <c r="AM346" s="1">
        <f t="shared" si="357"/>
        <v>73.1487929773226</v>
      </c>
      <c r="AN346" s="1">
        <f t="shared" si="358"/>
        <v>66.793244551128495</v>
      </c>
      <c r="AO346" s="1">
        <f t="shared" si="359"/>
        <v>16.159511374857193</v>
      </c>
      <c r="AP346" s="1">
        <f t="shared" si="360"/>
        <v>69.195174311109767</v>
      </c>
      <c r="AQ346" s="1">
        <f t="shared" si="361"/>
        <v>61.397690272254209</v>
      </c>
      <c r="AR346" s="1">
        <f t="shared" si="362"/>
        <v>61.397690272254209</v>
      </c>
      <c r="AS346" s="1">
        <f t="shared" si="382"/>
        <v>2.1666666666666665</v>
      </c>
    </row>
    <row r="347" spans="1:45" x14ac:dyDescent="0.3">
      <c r="A347" s="4" t="s">
        <v>561</v>
      </c>
      <c r="B347" s="5" t="s">
        <v>741</v>
      </c>
      <c r="C347" s="3" t="s">
        <v>575</v>
      </c>
      <c r="D347" s="1" t="s">
        <v>185</v>
      </c>
      <c r="H347" s="1">
        <v>16.72</v>
      </c>
      <c r="L347" s="1">
        <v>0.73</v>
      </c>
      <c r="M347" s="1">
        <v>1.9</v>
      </c>
      <c r="N347" s="1">
        <v>4.09</v>
      </c>
      <c r="O347" s="1">
        <v>0.48</v>
      </c>
      <c r="R347" s="1">
        <f t="shared" si="363"/>
        <v>2.1747517214841605</v>
      </c>
      <c r="T347" s="1">
        <f t="shared" si="364"/>
        <v>0.95656463101209488</v>
      </c>
      <c r="U347" s="17">
        <f t="shared" si="365"/>
        <v>0</v>
      </c>
      <c r="V347" s="17">
        <f t="shared" si="366"/>
        <v>0</v>
      </c>
      <c r="W347" s="17">
        <f t="shared" si="367"/>
        <v>0.16398587681443702</v>
      </c>
      <c r="X347" s="17">
        <f t="shared" si="368"/>
        <v>3.0655050016134236E-2</v>
      </c>
      <c r="Y347" s="16">
        <f t="shared" si="369"/>
        <v>4.3418259023354562E-2</v>
      </c>
      <c r="Z347" s="17">
        <f t="shared" si="370"/>
        <v>1.3017118402282453E-2</v>
      </c>
      <c r="AA347" s="16">
        <f t="shared" si="371"/>
        <v>3.3814723494188094E-3</v>
      </c>
      <c r="AB347" s="17">
        <f t="shared" si="372"/>
        <v>1.2002676697456811E-2</v>
      </c>
      <c r="AC347" s="35">
        <f t="shared" si="373"/>
        <v>1.2002676697456811E-2</v>
      </c>
      <c r="AD347" s="35">
        <f t="shared" si="374"/>
        <v>65.578123405659767</v>
      </c>
      <c r="AE347" s="35">
        <f t="shared" si="375"/>
        <v>0.53108492715089706</v>
      </c>
      <c r="AF347" s="35">
        <f t="shared" si="376"/>
        <v>4.2657726713591047E-2</v>
      </c>
      <c r="AG347" s="35">
        <f t="shared" si="377"/>
        <v>65.578123405659767</v>
      </c>
      <c r="AH347" s="35">
        <f t="shared" si="378"/>
        <v>17.058869464681266</v>
      </c>
      <c r="AI347" s="35">
        <f t="shared" si="379"/>
        <v>17.363007129658964</v>
      </c>
      <c r="AJ347" s="35">
        <f t="shared" si="380"/>
        <v>50.152068832488844</v>
      </c>
      <c r="AK347" s="35">
        <f t="shared" si="381"/>
        <v>65.578123405659767</v>
      </c>
      <c r="AM347" s="1">
        <f t="shared" si="357"/>
        <v>79.35686080512761</v>
      </c>
      <c r="AN347" s="1">
        <f t="shared" si="358"/>
        <v>73.865745639538432</v>
      </c>
      <c r="AO347" s="1">
        <f t="shared" si="359"/>
        <v>53.966446756111331</v>
      </c>
      <c r="AP347" s="1">
        <f t="shared" si="360"/>
        <v>68.884498712458637</v>
      </c>
      <c r="AQ347" s="1">
        <f t="shared" si="361"/>
        <v>65.578123405659767</v>
      </c>
      <c r="AR347" s="1">
        <f t="shared" si="362"/>
        <v>65.578123405659767</v>
      </c>
      <c r="AS347" s="1">
        <f t="shared" si="382"/>
        <v>2.1526315789473682</v>
      </c>
    </row>
    <row r="348" spans="1:45" x14ac:dyDescent="0.3">
      <c r="A348" s="4" t="s">
        <v>561</v>
      </c>
      <c r="B348" s="5" t="s">
        <v>742</v>
      </c>
      <c r="C348" s="3" t="s">
        <v>575</v>
      </c>
      <c r="D348" s="1" t="s">
        <v>186</v>
      </c>
      <c r="H348" s="1">
        <v>14.76</v>
      </c>
      <c r="L348" s="1">
        <v>3.15</v>
      </c>
      <c r="M348" s="1">
        <v>0.91</v>
      </c>
      <c r="N348" s="1">
        <v>4.07</v>
      </c>
      <c r="O348" s="1">
        <v>0.23</v>
      </c>
      <c r="R348" s="1">
        <f t="shared" si="363"/>
        <v>2.7862314986435677</v>
      </c>
      <c r="T348" s="1">
        <f t="shared" si="364"/>
        <v>-1.2417131323087829</v>
      </c>
      <c r="U348" s="17">
        <f t="shared" si="365"/>
        <v>0</v>
      </c>
      <c r="V348" s="17">
        <f t="shared" si="366"/>
        <v>0</v>
      </c>
      <c r="W348" s="17">
        <f t="shared" si="367"/>
        <v>0.14476265202040017</v>
      </c>
      <c r="X348" s="17">
        <f t="shared" si="368"/>
        <v>1.4682155534043241E-2</v>
      </c>
      <c r="Y348" s="16">
        <f t="shared" si="369"/>
        <v>4.320594479830149E-2</v>
      </c>
      <c r="Z348" s="17">
        <f t="shared" si="370"/>
        <v>5.6169757489300996E-2</v>
      </c>
      <c r="AA348" s="16">
        <f t="shared" si="371"/>
        <v>1.6202888340965131E-3</v>
      </c>
      <c r="AB348" s="17">
        <f t="shared" si="372"/>
        <v>5.5683670839072046E-2</v>
      </c>
      <c r="AC348" s="35">
        <f t="shared" si="373"/>
        <v>1.4682155534043241E-2</v>
      </c>
      <c r="AD348" s="35">
        <f t="shared" si="374"/>
        <v>66.608712609601284</v>
      </c>
      <c r="AE348" s="35">
        <f t="shared" si="375"/>
        <v>0.78789560863787245</v>
      </c>
      <c r="AF348" s="35">
        <f t="shared" si="376"/>
        <v>2.9364311068086481E-2</v>
      </c>
      <c r="AG348" s="35">
        <f t="shared" si="377"/>
        <v>66.60871260960127</v>
      </c>
      <c r="AH348" s="35">
        <f t="shared" si="378"/>
        <v>13.511212523500021</v>
      </c>
      <c r="AI348" s="35">
        <f t="shared" si="379"/>
        <v>19.88007486689871</v>
      </c>
      <c r="AJ348" s="35">
        <f t="shared" si="380"/>
        <v>53.184431171699345</v>
      </c>
      <c r="AK348" s="35">
        <f t="shared" si="381"/>
        <v>66.60871260960127</v>
      </c>
      <c r="AM348" s="1">
        <f t="shared" si="357"/>
        <v>83.136264167678448</v>
      </c>
      <c r="AN348" s="1">
        <f t="shared" si="358"/>
        <v>77.57097259738633</v>
      </c>
      <c r="AO348" s="1">
        <f t="shared" si="359"/>
        <v>45.052009791529223</v>
      </c>
      <c r="AP348" s="1">
        <f t="shared" si="360"/>
        <v>71.434549509304787</v>
      </c>
      <c r="AQ348" s="1">
        <f t="shared" si="361"/>
        <v>66.608712609601284</v>
      </c>
      <c r="AR348" s="1">
        <f t="shared" si="362"/>
        <v>66.608712609601284</v>
      </c>
      <c r="AS348" s="1">
        <f t="shared" si="382"/>
        <v>4.4725274725274726</v>
      </c>
    </row>
    <row r="349" spans="1:45" x14ac:dyDescent="0.3">
      <c r="A349" s="4" t="s">
        <v>561</v>
      </c>
      <c r="B349" s="5" t="s">
        <v>743</v>
      </c>
      <c r="C349" s="3" t="s">
        <v>575</v>
      </c>
      <c r="D349" s="1" t="s">
        <v>187</v>
      </c>
      <c r="H349" s="1">
        <v>15.82</v>
      </c>
      <c r="L349" s="1">
        <v>1.77</v>
      </c>
      <c r="M349" s="1">
        <v>1.32</v>
      </c>
      <c r="N349" s="1">
        <v>4.1500000000000004</v>
      </c>
      <c r="O349" s="1">
        <v>0.18</v>
      </c>
      <c r="R349" s="1">
        <f t="shared" si="363"/>
        <v>2.4836432257412282</v>
      </c>
      <c r="T349" s="1">
        <f t="shared" si="364"/>
        <v>-0.2933478099874583</v>
      </c>
      <c r="U349" s="17">
        <f t="shared" si="365"/>
        <v>0</v>
      </c>
      <c r="V349" s="17">
        <f t="shared" si="366"/>
        <v>0</v>
      </c>
      <c r="W349" s="17">
        <f t="shared" si="367"/>
        <v>0.15515888583758339</v>
      </c>
      <c r="X349" s="17">
        <f t="shared" si="368"/>
        <v>2.1297192642787999E-2</v>
      </c>
      <c r="Y349" s="16">
        <f t="shared" si="369"/>
        <v>4.4055201698513805E-2</v>
      </c>
      <c r="Z349" s="17">
        <f t="shared" si="370"/>
        <v>3.1562054208273897E-2</v>
      </c>
      <c r="AA349" s="16">
        <f t="shared" si="371"/>
        <v>1.2680521310320537E-3</v>
      </c>
      <c r="AB349" s="17">
        <f t="shared" si="372"/>
        <v>3.118163856896428E-2</v>
      </c>
      <c r="AC349" s="35">
        <f t="shared" si="373"/>
        <v>2.1297192642787999E-2</v>
      </c>
      <c r="AD349" s="35">
        <f t="shared" si="374"/>
        <v>64.166025295568772</v>
      </c>
      <c r="AE349" s="35">
        <f t="shared" si="375"/>
        <v>0.62461423350914902</v>
      </c>
      <c r="AF349" s="35">
        <f t="shared" si="376"/>
        <v>4.2594385285575999E-2</v>
      </c>
      <c r="AG349" s="35">
        <f t="shared" si="377"/>
        <v>64.166025295568787</v>
      </c>
      <c r="AH349" s="35">
        <f t="shared" si="378"/>
        <v>17.614926718050999</v>
      </c>
      <c r="AI349" s="35">
        <f t="shared" si="379"/>
        <v>18.219047986380215</v>
      </c>
      <c r="AJ349" s="35">
        <f t="shared" si="380"/>
        <v>50.302060634164604</v>
      </c>
      <c r="AK349" s="35">
        <f t="shared" si="381"/>
        <v>64.166025295568787</v>
      </c>
      <c r="AM349" s="1">
        <f t="shared" si="357"/>
        <v>78.4608441399442</v>
      </c>
      <c r="AN349" s="1">
        <f t="shared" si="358"/>
        <v>72.286974426533718</v>
      </c>
      <c r="AO349" s="1">
        <f t="shared" si="359"/>
        <v>50.456441817945333</v>
      </c>
      <c r="AP349" s="1">
        <f t="shared" si="360"/>
        <v>70.363242058054325</v>
      </c>
      <c r="AQ349" s="1">
        <f t="shared" si="361"/>
        <v>64.166025295568772</v>
      </c>
      <c r="AR349" s="1">
        <f t="shared" si="362"/>
        <v>64.166025295568772</v>
      </c>
      <c r="AS349" s="1">
        <f t="shared" si="382"/>
        <v>3.143939393939394</v>
      </c>
    </row>
    <row r="350" spans="1:45" x14ac:dyDescent="0.3">
      <c r="A350" s="4" t="s">
        <v>561</v>
      </c>
      <c r="B350" s="5" t="s">
        <v>744</v>
      </c>
      <c r="C350" s="3" t="s">
        <v>575</v>
      </c>
      <c r="D350" s="1" t="s">
        <v>188</v>
      </c>
      <c r="H350" s="1">
        <v>3.45</v>
      </c>
      <c r="L350" s="1">
        <v>6.91</v>
      </c>
      <c r="M350" s="1">
        <v>0.63</v>
      </c>
      <c r="N350" s="1">
        <v>0.75</v>
      </c>
      <c r="O350" s="1">
        <v>0.38</v>
      </c>
      <c r="R350" s="1">
        <f t="shared" si="363"/>
        <v>1.7004096906398272</v>
      </c>
      <c r="T350" s="1">
        <f t="shared" si="364"/>
        <v>-2.3950050973761372</v>
      </c>
      <c r="U350" s="17">
        <f t="shared" si="365"/>
        <v>0</v>
      </c>
      <c r="V350" s="17">
        <f t="shared" si="366"/>
        <v>0</v>
      </c>
      <c r="W350" s="17">
        <f t="shared" si="367"/>
        <v>3.3836798744605733E-2</v>
      </c>
      <c r="X350" s="17">
        <f t="shared" si="368"/>
        <v>1.016456921587609E-2</v>
      </c>
      <c r="Y350" s="16">
        <f t="shared" si="369"/>
        <v>7.9617834394904458E-3</v>
      </c>
      <c r="Z350" s="17">
        <f t="shared" si="370"/>
        <v>0.12321683309557775</v>
      </c>
      <c r="AA350" s="16">
        <f t="shared" si="371"/>
        <v>2.676998943289891E-3</v>
      </c>
      <c r="AB350" s="17">
        <f t="shared" si="372"/>
        <v>0.12241373341259078</v>
      </c>
      <c r="AC350" s="35">
        <f t="shared" si="373"/>
        <v>1.016456921587609E-2</v>
      </c>
      <c r="AD350" s="35">
        <f t="shared" si="374"/>
        <v>54.463286934068201</v>
      </c>
      <c r="AE350" s="35">
        <f t="shared" si="375"/>
        <v>4.1772032519322542</v>
      </c>
      <c r="AF350" s="35">
        <f t="shared" si="376"/>
        <v>2.0329138431752179E-2</v>
      </c>
      <c r="AG350" s="35">
        <f t="shared" si="377"/>
        <v>54.463286934068201</v>
      </c>
      <c r="AH350" s="35">
        <f t="shared" si="378"/>
        <v>32.721526285267181</v>
      </c>
      <c r="AI350" s="35">
        <f t="shared" si="379"/>
        <v>12.81518678066462</v>
      </c>
      <c r="AJ350" s="35">
        <f t="shared" si="380"/>
        <v>40.046830247698722</v>
      </c>
      <c r="AK350" s="35">
        <f t="shared" si="381"/>
        <v>54.463286934068201</v>
      </c>
      <c r="AM350" s="1">
        <f t="shared" si="357"/>
        <v>62.468777442984326</v>
      </c>
      <c r="AN350" s="1">
        <f t="shared" si="358"/>
        <v>56.001491667769599</v>
      </c>
      <c r="AO350" s="1">
        <f t="shared" si="359"/>
        <v>13.629833334360992</v>
      </c>
      <c r="AP350" s="1">
        <f t="shared" si="360"/>
        <v>65.116910412450068</v>
      </c>
      <c r="AQ350" s="1">
        <f t="shared" si="361"/>
        <v>54.463286934068201</v>
      </c>
      <c r="AR350" s="1">
        <f t="shared" si="362"/>
        <v>54.463286934068201</v>
      </c>
      <c r="AS350" s="1">
        <f t="shared" si="382"/>
        <v>1.1904761904761905</v>
      </c>
    </row>
    <row r="351" spans="1:45" x14ac:dyDescent="0.3">
      <c r="A351" s="4" t="s">
        <v>561</v>
      </c>
      <c r="B351" s="5" t="s">
        <v>745</v>
      </c>
      <c r="C351" s="3" t="s">
        <v>575</v>
      </c>
      <c r="D351" s="1" t="s">
        <v>189</v>
      </c>
      <c r="H351" s="1">
        <v>3.23</v>
      </c>
      <c r="L351" s="1">
        <v>7.6</v>
      </c>
      <c r="M351" s="1">
        <v>0.69</v>
      </c>
      <c r="N351" s="1">
        <v>0.66</v>
      </c>
      <c r="O351" s="1">
        <v>0.28000000000000003</v>
      </c>
      <c r="R351" s="1">
        <f t="shared" si="363"/>
        <v>1.5435458186253972</v>
      </c>
      <c r="T351" s="1">
        <f t="shared" si="364"/>
        <v>-2.3992119286831173</v>
      </c>
      <c r="U351" s="17">
        <f t="shared" si="365"/>
        <v>0</v>
      </c>
      <c r="V351" s="17">
        <f t="shared" si="366"/>
        <v>0</v>
      </c>
      <c r="W351" s="17">
        <f t="shared" si="367"/>
        <v>3.1679089839152609E-2</v>
      </c>
      <c r="X351" s="17">
        <f t="shared" si="368"/>
        <v>1.1132623426911906E-2</v>
      </c>
      <c r="Y351" s="16">
        <f t="shared" si="369"/>
        <v>7.0063694267515925E-3</v>
      </c>
      <c r="Z351" s="17">
        <f t="shared" si="370"/>
        <v>0.1355206847360913</v>
      </c>
      <c r="AA351" s="16">
        <f t="shared" si="371"/>
        <v>1.9725255371609725E-3</v>
      </c>
      <c r="AB351" s="17">
        <f t="shared" si="372"/>
        <v>0.134928927074943</v>
      </c>
      <c r="AC351" s="35">
        <f t="shared" si="373"/>
        <v>1.1132623426911906E-2</v>
      </c>
      <c r="AD351" s="35">
        <f t="shared" si="374"/>
        <v>51.974934920235462</v>
      </c>
      <c r="AE351" s="35">
        <f t="shared" si="375"/>
        <v>4.8505079650313929</v>
      </c>
      <c r="AF351" s="35">
        <f t="shared" si="376"/>
        <v>2.2265246853823813E-2</v>
      </c>
      <c r="AG351" s="35">
        <f t="shared" si="377"/>
        <v>51.974934920235462</v>
      </c>
      <c r="AH351" s="35">
        <f t="shared" si="378"/>
        <v>36.529924378705736</v>
      </c>
      <c r="AI351" s="35">
        <f t="shared" si="379"/>
        <v>11.495140701058801</v>
      </c>
      <c r="AJ351" s="35">
        <f t="shared" si="380"/>
        <v>37.482608161176529</v>
      </c>
      <c r="AK351" s="35">
        <f t="shared" si="381"/>
        <v>51.974934920235462</v>
      </c>
      <c r="AM351" s="1">
        <f t="shared" si="357"/>
        <v>58.725515561445839</v>
      </c>
      <c r="AN351" s="1">
        <f t="shared" si="358"/>
        <v>52.564526862574155</v>
      </c>
      <c r="AO351" s="1">
        <f t="shared" si="359"/>
        <v>13.556969417766924</v>
      </c>
      <c r="AP351" s="1">
        <f t="shared" si="360"/>
        <v>63.589540437534367</v>
      </c>
      <c r="AQ351" s="1">
        <f t="shared" si="361"/>
        <v>51.974934920235462</v>
      </c>
      <c r="AR351" s="1">
        <f t="shared" si="362"/>
        <v>51.974934920235462</v>
      </c>
      <c r="AS351" s="1">
        <f t="shared" si="382"/>
        <v>0.95652173913043492</v>
      </c>
    </row>
    <row r="352" spans="1:45" x14ac:dyDescent="0.3">
      <c r="A352" s="4" t="s">
        <v>561</v>
      </c>
      <c r="B352" s="5" t="s">
        <v>746</v>
      </c>
      <c r="C352" s="3" t="s">
        <v>575</v>
      </c>
      <c r="D352" s="1" t="s">
        <v>190</v>
      </c>
      <c r="H352" s="1">
        <v>3.77</v>
      </c>
      <c r="L352" s="1">
        <v>7.77</v>
      </c>
      <c r="M352" s="1">
        <v>0.7</v>
      </c>
      <c r="N352" s="1">
        <v>0.81</v>
      </c>
      <c r="O352" s="1">
        <v>0.23</v>
      </c>
      <c r="R352" s="1">
        <f t="shared" si="363"/>
        <v>1.6837499453986517</v>
      </c>
      <c r="T352" s="1">
        <f t="shared" si="364"/>
        <v>-2.4069451083182885</v>
      </c>
      <c r="U352" s="17">
        <f t="shared" si="365"/>
        <v>0</v>
      </c>
      <c r="V352" s="17">
        <f t="shared" si="366"/>
        <v>0</v>
      </c>
      <c r="W352" s="17">
        <f t="shared" si="367"/>
        <v>3.6975284425264814E-2</v>
      </c>
      <c r="X352" s="17">
        <f t="shared" si="368"/>
        <v>1.1293965795417877E-2</v>
      </c>
      <c r="Y352" s="16">
        <f t="shared" si="369"/>
        <v>8.5987261146496814E-3</v>
      </c>
      <c r="Z352" s="17">
        <f t="shared" si="370"/>
        <v>0.13855206847360912</v>
      </c>
      <c r="AA352" s="16">
        <f t="shared" si="371"/>
        <v>1.6202888340965131E-3</v>
      </c>
      <c r="AB352" s="17">
        <f t="shared" si="372"/>
        <v>0.13806598182338017</v>
      </c>
      <c r="AC352" s="35">
        <f t="shared" si="373"/>
        <v>1.1293965795417877E-2</v>
      </c>
      <c r="AD352" s="35">
        <f t="shared" si="374"/>
        <v>54.246230769566004</v>
      </c>
      <c r="AE352" s="35">
        <f t="shared" si="375"/>
        <v>4.2851532543023003</v>
      </c>
      <c r="AF352" s="35">
        <f t="shared" si="376"/>
        <v>2.2587931590835754E-2</v>
      </c>
      <c r="AG352" s="35">
        <f t="shared" si="377"/>
        <v>54.246230769566004</v>
      </c>
      <c r="AH352" s="35">
        <f t="shared" si="378"/>
        <v>33.138626753778404</v>
      </c>
      <c r="AI352" s="35">
        <f t="shared" si="379"/>
        <v>12.615142476655597</v>
      </c>
      <c r="AJ352" s="35">
        <f t="shared" si="380"/>
        <v>39.738257861438598</v>
      </c>
      <c r="AK352" s="35">
        <f t="shared" si="381"/>
        <v>54.246230769566004</v>
      </c>
      <c r="AM352" s="1">
        <f t="shared" si="357"/>
        <v>62.077380803732964</v>
      </c>
      <c r="AN352" s="1">
        <f t="shared" si="358"/>
        <v>55.679078443611175</v>
      </c>
      <c r="AO352" s="1">
        <f t="shared" si="359"/>
        <v>14.946099317018231</v>
      </c>
      <c r="AP352" s="1">
        <f t="shared" si="360"/>
        <v>65.01951855510616</v>
      </c>
      <c r="AQ352" s="1">
        <f t="shared" si="361"/>
        <v>54.246230769566004</v>
      </c>
      <c r="AR352" s="1">
        <f t="shared" si="362"/>
        <v>54.246230769566004</v>
      </c>
      <c r="AS352" s="1">
        <f t="shared" si="382"/>
        <v>1.1571428571428573</v>
      </c>
    </row>
    <row r="353" spans="1:45" x14ac:dyDescent="0.3">
      <c r="A353" s="4" t="s">
        <v>561</v>
      </c>
      <c r="B353" s="5" t="s">
        <v>747</v>
      </c>
      <c r="C353" s="3" t="s">
        <v>575</v>
      </c>
      <c r="D353" s="1" t="s">
        <v>191</v>
      </c>
      <c r="H353" s="1">
        <v>16.87</v>
      </c>
      <c r="L353" s="1">
        <v>0.78</v>
      </c>
      <c r="M353" s="1">
        <v>1.9</v>
      </c>
      <c r="N353" s="1">
        <v>4.16</v>
      </c>
      <c r="O353" s="1">
        <v>0.13</v>
      </c>
      <c r="R353" s="1">
        <f t="shared" si="363"/>
        <v>2.1836830103854821</v>
      </c>
      <c r="T353" s="1">
        <f t="shared" si="364"/>
        <v>0.89031524547089436</v>
      </c>
      <c r="U353" s="17">
        <f t="shared" si="365"/>
        <v>0</v>
      </c>
      <c r="V353" s="17">
        <f t="shared" si="366"/>
        <v>0</v>
      </c>
      <c r="W353" s="17">
        <f t="shared" si="367"/>
        <v>0.16545704197724601</v>
      </c>
      <c r="X353" s="17">
        <f t="shared" si="368"/>
        <v>3.0655050016134236E-2</v>
      </c>
      <c r="Y353" s="16">
        <f t="shared" si="369"/>
        <v>4.4161358811040337E-2</v>
      </c>
      <c r="Z353" s="17">
        <f t="shared" si="370"/>
        <v>1.3908701854493581E-2</v>
      </c>
      <c r="AA353" s="16">
        <f t="shared" si="371"/>
        <v>9.1581542796759436E-4</v>
      </c>
      <c r="AB353" s="17">
        <f t="shared" si="372"/>
        <v>1.3633957226103303E-2</v>
      </c>
      <c r="AC353" s="35">
        <f t="shared" si="373"/>
        <v>1.3633957226103303E-2</v>
      </c>
      <c r="AD353" s="35">
        <f t="shared" si="374"/>
        <v>65.164322404234596</v>
      </c>
      <c r="AE353" s="35">
        <f t="shared" si="375"/>
        <v>0.53624257765873651</v>
      </c>
      <c r="AF353" s="35">
        <f t="shared" si="376"/>
        <v>4.4289007242237541E-2</v>
      </c>
      <c r="AG353" s="35">
        <f t="shared" si="377"/>
        <v>65.164322404234596</v>
      </c>
      <c r="AH353" s="35">
        <f t="shared" si="378"/>
        <v>17.442975605073038</v>
      </c>
      <c r="AI353" s="35">
        <f t="shared" si="379"/>
        <v>17.392701990692373</v>
      </c>
      <c r="AJ353" s="35">
        <f t="shared" si="380"/>
        <v>49.974863192809664</v>
      </c>
      <c r="AK353" s="35">
        <f t="shared" si="381"/>
        <v>65.164322404234596</v>
      </c>
      <c r="AM353" s="1">
        <f t="shared" si="357"/>
        <v>78.884461754084143</v>
      </c>
      <c r="AN353" s="1">
        <f t="shared" si="358"/>
        <v>73.252957665958689</v>
      </c>
      <c r="AO353" s="1">
        <f t="shared" si="359"/>
        <v>54.793966661780878</v>
      </c>
      <c r="AP353" s="1">
        <f t="shared" si="360"/>
        <v>68.86197431439308</v>
      </c>
      <c r="AQ353" s="1">
        <f t="shared" si="361"/>
        <v>65.164322404234596</v>
      </c>
      <c r="AR353" s="1">
        <f t="shared" si="362"/>
        <v>65.164322404234596</v>
      </c>
      <c r="AS353" s="1">
        <f t="shared" si="382"/>
        <v>2.1894736842105265</v>
      </c>
    </row>
    <row r="354" spans="1:45" x14ac:dyDescent="0.3">
      <c r="A354" s="1" t="s">
        <v>562</v>
      </c>
      <c r="B354" s="5" t="s">
        <v>748</v>
      </c>
      <c r="C354" s="3" t="s">
        <v>707</v>
      </c>
      <c r="D354" s="1" t="s">
        <v>192</v>
      </c>
      <c r="H354" s="1">
        <v>14.44</v>
      </c>
      <c r="L354" s="1">
        <v>0.96</v>
      </c>
      <c r="M354" s="1">
        <v>1.87</v>
      </c>
      <c r="N354" s="1">
        <v>3.42</v>
      </c>
      <c r="O354" s="1">
        <v>0.18</v>
      </c>
      <c r="R354" s="1">
        <f t="shared" si="363"/>
        <v>2.0440637025981849</v>
      </c>
      <c r="T354" s="1">
        <f t="shared" si="364"/>
        <v>0.6667604253867504</v>
      </c>
      <c r="U354" s="17">
        <f t="shared" si="365"/>
        <v>0</v>
      </c>
      <c r="V354" s="17">
        <f t="shared" si="366"/>
        <v>0</v>
      </c>
      <c r="W354" s="17">
        <f t="shared" si="367"/>
        <v>0.14162416633974109</v>
      </c>
      <c r="X354" s="17">
        <f t="shared" si="368"/>
        <v>3.0171022910616331E-2</v>
      </c>
      <c r="Y354" s="16">
        <f t="shared" si="369"/>
        <v>3.6305732484076432E-2</v>
      </c>
      <c r="Z354" s="17">
        <f t="shared" si="370"/>
        <v>1.7118402282453638E-2</v>
      </c>
      <c r="AA354" s="16">
        <f t="shared" si="371"/>
        <v>1.2680521310320537E-3</v>
      </c>
      <c r="AB354" s="17">
        <f t="shared" si="372"/>
        <v>1.6737986643144021E-2</v>
      </c>
      <c r="AC354" s="35">
        <f t="shared" si="373"/>
        <v>1.6737986643144021E-2</v>
      </c>
      <c r="AD354" s="35">
        <f t="shared" si="374"/>
        <v>62.989171830485816</v>
      </c>
      <c r="AE354" s="35">
        <f t="shared" si="375"/>
        <v>0.59026054548212226</v>
      </c>
      <c r="AF354" s="35">
        <f t="shared" si="376"/>
        <v>4.6909009553760352E-2</v>
      </c>
      <c r="AG354" s="35">
        <f t="shared" si="377"/>
        <v>62.989171830485816</v>
      </c>
      <c r="AH354" s="35">
        <f t="shared" si="378"/>
        <v>20.863386098185828</v>
      </c>
      <c r="AI354" s="35">
        <f t="shared" si="379"/>
        <v>16.14744207132836</v>
      </c>
      <c r="AJ354" s="35">
        <f t="shared" si="380"/>
        <v>47.642027986571264</v>
      </c>
      <c r="AK354" s="35">
        <f t="shared" si="381"/>
        <v>62.989171830485816</v>
      </c>
      <c r="AM354" s="1">
        <f t="shared" si="357"/>
        <v>75.118962839591546</v>
      </c>
      <c r="AN354" s="1">
        <f t="shared" si="358"/>
        <v>69.184919287125055</v>
      </c>
      <c r="AO354" s="1">
        <f t="shared" si="359"/>
        <v>48.676311456633911</v>
      </c>
      <c r="AP354" s="1">
        <f t="shared" si="360"/>
        <v>68.055520926751839</v>
      </c>
      <c r="AQ354" s="1">
        <f t="shared" si="361"/>
        <v>62.989171830485816</v>
      </c>
      <c r="AR354" s="1">
        <f t="shared" si="362"/>
        <v>62.989171830485816</v>
      </c>
      <c r="AS354" s="1">
        <f t="shared" ref="AS354:AS380" si="383">N354/M354</f>
        <v>1.8288770053475933</v>
      </c>
    </row>
    <row r="355" spans="1:45" x14ac:dyDescent="0.3">
      <c r="A355" s="1" t="s">
        <v>562</v>
      </c>
      <c r="B355" s="5" t="s">
        <v>749</v>
      </c>
      <c r="C355" s="3" t="s">
        <v>707</v>
      </c>
      <c r="D355" s="1" t="s">
        <v>193</v>
      </c>
      <c r="H355" s="1">
        <v>13.38</v>
      </c>
      <c r="L355" s="1">
        <v>1.38</v>
      </c>
      <c r="M355" s="1">
        <v>2.42</v>
      </c>
      <c r="N355" s="1">
        <v>2.79</v>
      </c>
      <c r="O355" s="1">
        <v>0.14000000000000001</v>
      </c>
      <c r="R355" s="1">
        <f t="shared" si="363"/>
        <v>1.7099935145314875</v>
      </c>
      <c r="T355" s="1">
        <f t="shared" si="364"/>
        <v>0.56168404099948166</v>
      </c>
      <c r="U355" s="17">
        <f t="shared" si="365"/>
        <v>0</v>
      </c>
      <c r="V355" s="17">
        <f t="shared" si="366"/>
        <v>0</v>
      </c>
      <c r="W355" s="17">
        <f t="shared" si="367"/>
        <v>0.13122793252255788</v>
      </c>
      <c r="X355" s="17">
        <f t="shared" si="368"/>
        <v>3.9044853178444659E-2</v>
      </c>
      <c r="Y355" s="16">
        <f t="shared" si="369"/>
        <v>2.9617834394904459E-2</v>
      </c>
      <c r="Z355" s="17">
        <f t="shared" si="370"/>
        <v>2.4607703281027102E-2</v>
      </c>
      <c r="AA355" s="16">
        <f t="shared" si="371"/>
        <v>9.8626276858048627E-4</v>
      </c>
      <c r="AB355" s="17">
        <f t="shared" si="372"/>
        <v>2.4311824450452955E-2</v>
      </c>
      <c r="AC355" s="35">
        <f t="shared" si="373"/>
        <v>2.4311824450452955E-2</v>
      </c>
      <c r="AD355" s="35">
        <f t="shared" si="374"/>
        <v>58.530999868479547</v>
      </c>
      <c r="AE355" s="35">
        <f t="shared" si="375"/>
        <v>0.71075105018775775</v>
      </c>
      <c r="AF355" s="35">
        <f t="shared" si="376"/>
        <v>6.3356677628897615E-2</v>
      </c>
      <c r="AG355" s="35">
        <f t="shared" si="377"/>
        <v>58.530999868479547</v>
      </c>
      <c r="AH355" s="35">
        <f t="shared" si="378"/>
        <v>28.258691718143552</v>
      </c>
      <c r="AI355" s="35">
        <f t="shared" si="379"/>
        <v>13.210308413376895</v>
      </c>
      <c r="AJ355" s="35">
        <f t="shared" si="380"/>
        <v>42.47580834761667</v>
      </c>
      <c r="AK355" s="35">
        <f t="shared" si="381"/>
        <v>58.530999868479547</v>
      </c>
      <c r="AM355" s="1">
        <f t="shared" si="357"/>
        <v>67.440036712264259</v>
      </c>
      <c r="AN355" s="1">
        <f t="shared" si="358"/>
        <v>61.594280218947873</v>
      </c>
      <c r="AO355" s="1">
        <f t="shared" si="359"/>
        <v>49.478729967956653</v>
      </c>
      <c r="AP355" s="1">
        <f t="shared" si="360"/>
        <v>65.649870143779168</v>
      </c>
      <c r="AQ355" s="1">
        <f t="shared" si="361"/>
        <v>58.530999868479547</v>
      </c>
      <c r="AR355" s="1">
        <f t="shared" si="362"/>
        <v>58.530999868479547</v>
      </c>
      <c r="AS355" s="1">
        <f t="shared" si="383"/>
        <v>1.1528925619834711</v>
      </c>
    </row>
    <row r="356" spans="1:45" x14ac:dyDescent="0.3">
      <c r="A356" s="1" t="s">
        <v>562</v>
      </c>
      <c r="B356" s="5" t="s">
        <v>750</v>
      </c>
      <c r="C356" s="3" t="s">
        <v>707</v>
      </c>
      <c r="D356" s="1" t="s">
        <v>194</v>
      </c>
      <c r="H356" s="1">
        <v>12.8</v>
      </c>
      <c r="L356" s="1">
        <v>1.74</v>
      </c>
      <c r="M356" s="1">
        <v>2.33</v>
      </c>
      <c r="N356" s="1">
        <v>2.65</v>
      </c>
      <c r="O356" s="1">
        <v>0.2</v>
      </c>
      <c r="R356" s="1">
        <f t="shared" si="363"/>
        <v>1.7035769033479622</v>
      </c>
      <c r="T356" s="1">
        <f t="shared" si="364"/>
        <v>0.2919831543511715</v>
      </c>
      <c r="U356" s="17">
        <f t="shared" si="365"/>
        <v>0</v>
      </c>
      <c r="V356" s="17">
        <f t="shared" si="366"/>
        <v>0</v>
      </c>
      <c r="W356" s="17">
        <f t="shared" si="367"/>
        <v>0.1255394272263633</v>
      </c>
      <c r="X356" s="17">
        <f t="shared" si="368"/>
        <v>3.7592771861890938E-2</v>
      </c>
      <c r="Y356" s="16">
        <f t="shared" si="369"/>
        <v>2.8131634819532906E-2</v>
      </c>
      <c r="Z356" s="17">
        <f t="shared" si="370"/>
        <v>3.1027104136947221E-2</v>
      </c>
      <c r="AA356" s="16">
        <f t="shared" si="371"/>
        <v>1.4089468122578375E-3</v>
      </c>
      <c r="AB356" s="17">
        <f t="shared" si="372"/>
        <v>3.0604420093269871E-2</v>
      </c>
      <c r="AC356" s="35">
        <f t="shared" si="373"/>
        <v>3.0604420093269871E-2</v>
      </c>
      <c r="AD356" s="35">
        <f t="shared" si="374"/>
        <v>56.582870673226296</v>
      </c>
      <c r="AE356" s="35">
        <f t="shared" si="375"/>
        <v>0.77068625336258689</v>
      </c>
      <c r="AF356" s="35">
        <f t="shared" si="376"/>
        <v>6.8197191955160802E-2</v>
      </c>
      <c r="AG356" s="35">
        <f t="shared" si="377"/>
        <v>56.582870673226296</v>
      </c>
      <c r="AH356" s="35">
        <f t="shared" si="378"/>
        <v>30.737697135722676</v>
      </c>
      <c r="AI356" s="35">
        <f t="shared" si="379"/>
        <v>12.679432191051038</v>
      </c>
      <c r="AJ356" s="35">
        <f t="shared" si="380"/>
        <v>40.970867527664183</v>
      </c>
      <c r="AK356" s="35">
        <f t="shared" si="381"/>
        <v>56.582870673226296</v>
      </c>
      <c r="AM356" s="1">
        <f t="shared" si="357"/>
        <v>64.799018253094147</v>
      </c>
      <c r="AN356" s="1">
        <f t="shared" si="358"/>
        <v>58.819360288039093</v>
      </c>
      <c r="AO356" s="1">
        <f t="shared" si="359"/>
        <v>48.358951790031135</v>
      </c>
      <c r="AP356" s="1">
        <f t="shared" si="360"/>
        <v>65.636782794435064</v>
      </c>
      <c r="AQ356" s="1">
        <f t="shared" si="361"/>
        <v>56.582870673226282</v>
      </c>
      <c r="AR356" s="1">
        <f t="shared" si="362"/>
        <v>56.582870673226282</v>
      </c>
      <c r="AS356" s="1">
        <f t="shared" si="383"/>
        <v>1.1373390557939913</v>
      </c>
    </row>
    <row r="357" spans="1:45" x14ac:dyDescent="0.3">
      <c r="A357" s="1" t="s">
        <v>562</v>
      </c>
      <c r="B357" s="5" t="s">
        <v>751</v>
      </c>
      <c r="C357" s="3" t="s">
        <v>707</v>
      </c>
      <c r="D357" s="1" t="s">
        <v>195</v>
      </c>
      <c r="H357" s="1">
        <v>10.92</v>
      </c>
      <c r="L357" s="1">
        <v>1.95</v>
      </c>
      <c r="M357" s="1">
        <v>2.65</v>
      </c>
      <c r="N357" s="1">
        <v>1.92</v>
      </c>
      <c r="O357" s="1">
        <v>0.14000000000000001</v>
      </c>
      <c r="R357" s="1">
        <f t="shared" si="363"/>
        <v>1.4160363303186281</v>
      </c>
      <c r="T357" s="1">
        <f t="shared" si="364"/>
        <v>0.30673026742247544</v>
      </c>
      <c r="U357" s="17">
        <f t="shared" si="365"/>
        <v>0</v>
      </c>
      <c r="V357" s="17">
        <f t="shared" si="366"/>
        <v>0</v>
      </c>
      <c r="W357" s="17">
        <f t="shared" si="367"/>
        <v>0.10710082385249117</v>
      </c>
      <c r="X357" s="17">
        <f t="shared" si="368"/>
        <v>4.2755727654081963E-2</v>
      </c>
      <c r="Y357" s="16">
        <f t="shared" si="369"/>
        <v>2.038216560509554E-2</v>
      </c>
      <c r="Z357" s="17">
        <f t="shared" si="370"/>
        <v>3.4771754636233949E-2</v>
      </c>
      <c r="AA357" s="16">
        <f t="shared" si="371"/>
        <v>9.8626276858048627E-4</v>
      </c>
      <c r="AB357" s="17">
        <f t="shared" si="372"/>
        <v>3.4475875805659806E-2</v>
      </c>
      <c r="AC357" s="35">
        <f t="shared" si="373"/>
        <v>3.4475875805659806E-2</v>
      </c>
      <c r="AD357" s="35">
        <f t="shared" si="374"/>
        <v>52.317141795427624</v>
      </c>
      <c r="AE357" s="35">
        <f t="shared" si="375"/>
        <v>0.91418202375605784</v>
      </c>
      <c r="AF357" s="35">
        <f t="shared" si="376"/>
        <v>7.7231603459741768E-2</v>
      </c>
      <c r="AG357" s="35">
        <f t="shared" si="377"/>
        <v>52.317141795427624</v>
      </c>
      <c r="AH357" s="35">
        <f t="shared" si="378"/>
        <v>37.726476827634279</v>
      </c>
      <c r="AI357" s="35">
        <f t="shared" si="379"/>
        <v>9.9563813769381024</v>
      </c>
      <c r="AJ357" s="35">
        <f t="shared" si="380"/>
        <v>36.114952274651912</v>
      </c>
      <c r="AK357" s="35">
        <f t="shared" si="381"/>
        <v>52.317141795427624</v>
      </c>
      <c r="AM357" s="1">
        <f t="shared" si="357"/>
        <v>58.10199833753483</v>
      </c>
      <c r="AN357" s="1">
        <f t="shared" si="358"/>
        <v>52.893272230513574</v>
      </c>
      <c r="AO357" s="1">
        <f t="shared" si="359"/>
        <v>45.662701972931806</v>
      </c>
      <c r="AP357" s="1">
        <f t="shared" si="360"/>
        <v>62.912142237442978</v>
      </c>
      <c r="AQ357" s="1">
        <f t="shared" si="361"/>
        <v>52.317141795427624</v>
      </c>
      <c r="AR357" s="1">
        <f t="shared" si="362"/>
        <v>52.317141795427624</v>
      </c>
      <c r="AS357" s="1">
        <f t="shared" si="383"/>
        <v>0.7245283018867924</v>
      </c>
    </row>
    <row r="358" spans="1:45" x14ac:dyDescent="0.3">
      <c r="A358" s="1" t="s">
        <v>562</v>
      </c>
      <c r="B358" s="5" t="s">
        <v>752</v>
      </c>
      <c r="C358" s="3" t="s">
        <v>707</v>
      </c>
      <c r="D358" s="1" t="s">
        <v>196</v>
      </c>
      <c r="H358" s="1">
        <v>16.8</v>
      </c>
      <c r="L358" s="1">
        <v>0.46</v>
      </c>
      <c r="M358" s="1">
        <v>3.07</v>
      </c>
      <c r="N358" s="1">
        <v>3.5</v>
      </c>
      <c r="O358" s="1">
        <v>0.21</v>
      </c>
      <c r="R358" s="1">
        <f t="shared" si="363"/>
        <v>1.6997013248101076</v>
      </c>
      <c r="T358" s="1">
        <f t="shared" si="364"/>
        <v>1.898206351098102</v>
      </c>
      <c r="U358" s="17">
        <f t="shared" ref="U358:U398" si="384">I358/159.69</f>
        <v>0</v>
      </c>
      <c r="V358" s="17">
        <f t="shared" ref="V358:V398" si="385">K358/40.3044</f>
        <v>0</v>
      </c>
      <c r="W358" s="17">
        <f t="shared" ref="W358:W398" si="386">H358/101.96</f>
        <v>0.16477049823460183</v>
      </c>
      <c r="X358" s="17">
        <f t="shared" ref="X358:X398" si="387">M358/61.98</f>
        <v>4.9532107131332687E-2</v>
      </c>
      <c r="Y358" s="16">
        <f t="shared" ref="Y358:Y398" si="388">N358/94.2</f>
        <v>3.7154989384288746E-2</v>
      </c>
      <c r="Z358" s="17">
        <f t="shared" ref="Z358:Z398" si="389">L358/56.08</f>
        <v>8.2025677603423681E-3</v>
      </c>
      <c r="AA358" s="16">
        <f t="shared" ref="AA358:AA398" si="390">O358/141.95</f>
        <v>1.4793941528707293E-3</v>
      </c>
      <c r="AB358" s="17">
        <f t="shared" ref="AB358:AB398" si="391">Z358-3/10*AA358</f>
        <v>7.7587495144811492E-3</v>
      </c>
      <c r="AC358" s="35">
        <f t="shared" ref="AC358:AC398" si="392">IF(AB358&gt;X358,X358,AB358)</f>
        <v>7.7587495144811492E-3</v>
      </c>
      <c r="AD358" s="35">
        <f t="shared" ref="AD358:AD398" si="393">W358/(W358+AC358+Y358+X358)*100</f>
        <v>63.564856877366829</v>
      </c>
      <c r="AE358" s="35">
        <f t="shared" ref="AE358:AE398" si="394">(U358+V358+X358+Y358+Z358)/W358</f>
        <v>0.57588989104626587</v>
      </c>
      <c r="AF358" s="35">
        <f t="shared" ref="AF358:AF398" si="395">AC358+X358</f>
        <v>5.7290856645813834E-2</v>
      </c>
      <c r="AG358" s="35">
        <f t="shared" ref="AG358:AG398" si="396">W358/(W358+Y358+AF358)*100</f>
        <v>63.564856877366829</v>
      </c>
      <c r="AH358" s="35">
        <f t="shared" ref="AH358:AH398" si="397">AF358/(W358+Y358+AF358)*100</f>
        <v>22.101560304125741</v>
      </c>
      <c r="AI358" s="35">
        <f t="shared" ref="AI358:AI398" si="398">Y358/(W358+Y358+AF358)*100</f>
        <v>14.333582818507432</v>
      </c>
      <c r="AJ358" s="35">
        <f t="shared" ref="AJ358:AJ398" si="399">AI358/(AH358+AI358)*(100-AG358)+AG358/2</f>
        <v>46.116011257190848</v>
      </c>
      <c r="AK358" s="35">
        <f t="shared" ref="AK358:AK398" si="400">AG358</f>
        <v>63.564856877366829</v>
      </c>
      <c r="AM358" s="1">
        <f t="shared" si="357"/>
        <v>74.200438128162332</v>
      </c>
      <c r="AN358" s="1">
        <f t="shared" si="358"/>
        <v>69.01628751822831</v>
      </c>
      <c r="AO358" s="1">
        <f t="shared" si="359"/>
        <v>59.13644551311841</v>
      </c>
      <c r="AP358" s="1">
        <f t="shared" si="360"/>
        <v>65.526156964267059</v>
      </c>
      <c r="AQ358" s="1">
        <f t="shared" si="361"/>
        <v>63.564856877366829</v>
      </c>
      <c r="AR358" s="1">
        <f t="shared" si="362"/>
        <v>63.564856877366829</v>
      </c>
      <c r="AS358" s="1">
        <f t="shared" si="383"/>
        <v>1.1400651465798046</v>
      </c>
    </row>
    <row r="359" spans="1:45" x14ac:dyDescent="0.3">
      <c r="A359" s="1" t="s">
        <v>562</v>
      </c>
      <c r="B359" s="5" t="s">
        <v>753</v>
      </c>
      <c r="C359" s="3" t="s">
        <v>707</v>
      </c>
      <c r="D359" s="1" t="s">
        <v>197</v>
      </c>
      <c r="H359" s="1">
        <v>12.66</v>
      </c>
      <c r="L359" s="1">
        <v>6.08</v>
      </c>
      <c r="M359" s="1">
        <v>1.62</v>
      </c>
      <c r="N359" s="1">
        <v>3.01</v>
      </c>
      <c r="O359" s="1">
        <v>0.26</v>
      </c>
      <c r="R359" s="1">
        <f t="shared" si="363"/>
        <v>2.0560212674717375</v>
      </c>
      <c r="T359" s="1">
        <f t="shared" si="364"/>
        <v>-1.3225785467337829</v>
      </c>
      <c r="U359" s="17">
        <f t="shared" si="384"/>
        <v>0</v>
      </c>
      <c r="V359" s="17">
        <f t="shared" si="385"/>
        <v>0</v>
      </c>
      <c r="W359" s="17">
        <f t="shared" si="386"/>
        <v>0.12416633974107494</v>
      </c>
      <c r="X359" s="17">
        <f t="shared" si="387"/>
        <v>2.613746369796709E-2</v>
      </c>
      <c r="Y359" s="16">
        <f t="shared" si="388"/>
        <v>3.1953290870488323E-2</v>
      </c>
      <c r="Z359" s="17">
        <f t="shared" si="389"/>
        <v>0.10841654778887304</v>
      </c>
      <c r="AA359" s="16">
        <f t="shared" si="390"/>
        <v>1.8316308559351887E-3</v>
      </c>
      <c r="AB359" s="17">
        <f t="shared" si="391"/>
        <v>0.10786705853209248</v>
      </c>
      <c r="AC359" s="35">
        <f t="shared" si="392"/>
        <v>2.613746369796709E-2</v>
      </c>
      <c r="AD359" s="35">
        <f t="shared" si="393"/>
        <v>59.582333112848261</v>
      </c>
      <c r="AE359" s="35">
        <f t="shared" si="394"/>
        <v>1.3410019390484367</v>
      </c>
      <c r="AF359" s="35">
        <f t="shared" si="395"/>
        <v>5.227492739593418E-2</v>
      </c>
      <c r="AG359" s="35">
        <f t="shared" si="396"/>
        <v>59.582333112848275</v>
      </c>
      <c r="AH359" s="35">
        <f t="shared" si="397"/>
        <v>25.084593328993492</v>
      </c>
      <c r="AI359" s="35">
        <f t="shared" si="398"/>
        <v>15.333073558158238</v>
      </c>
      <c r="AJ359" s="35">
        <f t="shared" si="399"/>
        <v>45.124240114582371</v>
      </c>
      <c r="AK359" s="35">
        <f t="shared" si="400"/>
        <v>59.582333112848275</v>
      </c>
      <c r="AM359" s="1">
        <f t="shared" si="357"/>
        <v>70.372618467230808</v>
      </c>
      <c r="AN359" s="1">
        <f t="shared" si="358"/>
        <v>63.820569194277823</v>
      </c>
      <c r="AO359" s="1">
        <f t="shared" si="359"/>
        <v>44.232249623510015</v>
      </c>
      <c r="AP359" s="1">
        <f t="shared" si="360"/>
        <v>68.127026940416997</v>
      </c>
      <c r="AQ359" s="1">
        <f t="shared" si="361"/>
        <v>59.582333112848261</v>
      </c>
      <c r="AR359" s="1">
        <f t="shared" si="362"/>
        <v>59.582333112848261</v>
      </c>
      <c r="AS359" s="1">
        <f t="shared" si="383"/>
        <v>1.8580246913580245</v>
      </c>
    </row>
    <row r="360" spans="1:45" x14ac:dyDescent="0.3">
      <c r="A360" s="1" t="s">
        <v>562</v>
      </c>
      <c r="B360" s="5" t="s">
        <v>754</v>
      </c>
      <c r="C360" s="3" t="s">
        <v>707</v>
      </c>
      <c r="D360" s="1" t="s">
        <v>198</v>
      </c>
      <c r="H360" s="1">
        <v>14.7</v>
      </c>
      <c r="L360" s="1">
        <v>2</v>
      </c>
      <c r="M360" s="1">
        <v>1.89</v>
      </c>
      <c r="N360" s="1">
        <v>3.47</v>
      </c>
      <c r="O360" s="1">
        <v>0.12</v>
      </c>
      <c r="R360" s="1">
        <f t="shared" si="363"/>
        <v>2.0512706647131398</v>
      </c>
      <c r="T360" s="1">
        <f t="shared" si="364"/>
        <v>-5.6570351488394351E-2</v>
      </c>
      <c r="U360" s="17">
        <f t="shared" si="384"/>
        <v>0</v>
      </c>
      <c r="V360" s="17">
        <f t="shared" si="385"/>
        <v>0</v>
      </c>
      <c r="W360" s="17">
        <f t="shared" si="386"/>
        <v>0.14417418595527659</v>
      </c>
      <c r="X360" s="17">
        <f t="shared" si="387"/>
        <v>3.0493707647628269E-2</v>
      </c>
      <c r="Y360" s="16">
        <f t="shared" si="388"/>
        <v>3.6836518046709128E-2</v>
      </c>
      <c r="Z360" s="17">
        <f t="shared" si="389"/>
        <v>3.566333808844508E-2</v>
      </c>
      <c r="AA360" s="16">
        <f t="shared" si="390"/>
        <v>8.4536808735470234E-4</v>
      </c>
      <c r="AB360" s="17">
        <f t="shared" si="391"/>
        <v>3.5409727662238669E-2</v>
      </c>
      <c r="AC360" s="35">
        <f t="shared" si="392"/>
        <v>3.0493707647628269E-2</v>
      </c>
      <c r="AD360" s="35">
        <f t="shared" si="393"/>
        <v>59.576572898151269</v>
      </c>
      <c r="AE360" s="35">
        <f t="shared" si="394"/>
        <v>0.7143689634892858</v>
      </c>
      <c r="AF360" s="35">
        <f t="shared" si="395"/>
        <v>6.0987415295256538E-2</v>
      </c>
      <c r="AG360" s="35">
        <f t="shared" si="396"/>
        <v>59.576572898151269</v>
      </c>
      <c r="AH360" s="35">
        <f t="shared" si="397"/>
        <v>25.201607133296239</v>
      </c>
      <c r="AI360" s="35">
        <f t="shared" si="398"/>
        <v>15.221819968552502</v>
      </c>
      <c r="AJ360" s="35">
        <f t="shared" si="399"/>
        <v>45.01010641762813</v>
      </c>
      <c r="AK360" s="35">
        <f t="shared" si="400"/>
        <v>59.576572898151269</v>
      </c>
      <c r="AM360" s="1">
        <f t="shared" si="357"/>
        <v>70.273474703104043</v>
      </c>
      <c r="AN360" s="1">
        <f t="shared" si="358"/>
        <v>63.768076548991118</v>
      </c>
      <c r="AO360" s="1">
        <f t="shared" si="359"/>
        <v>51.250434185673214</v>
      </c>
      <c r="AP360" s="1">
        <f t="shared" si="360"/>
        <v>68.166041942482451</v>
      </c>
      <c r="AQ360" s="1">
        <f t="shared" si="361"/>
        <v>59.576572898151269</v>
      </c>
      <c r="AR360" s="1">
        <f t="shared" si="362"/>
        <v>59.576572898151269</v>
      </c>
      <c r="AS360" s="1">
        <f t="shared" si="383"/>
        <v>1.8359788359788363</v>
      </c>
    </row>
    <row r="361" spans="1:45" x14ac:dyDescent="0.3">
      <c r="A361" s="1" t="s">
        <v>562</v>
      </c>
      <c r="B361" s="5" t="s">
        <v>755</v>
      </c>
      <c r="C361" s="3" t="s">
        <v>707</v>
      </c>
      <c r="D361" s="1" t="s">
        <v>199</v>
      </c>
      <c r="H361" s="1">
        <v>13.12</v>
      </c>
      <c r="L361" s="1">
        <v>5.72</v>
      </c>
      <c r="M361" s="1">
        <v>1.56</v>
      </c>
      <c r="N361" s="1">
        <v>3.19</v>
      </c>
      <c r="O361" s="1">
        <v>0.24</v>
      </c>
      <c r="R361" s="1">
        <f t="shared" si="363"/>
        <v>2.129451962254497</v>
      </c>
      <c r="T361" s="1">
        <f t="shared" si="364"/>
        <v>-1.2992829841302607</v>
      </c>
      <c r="U361" s="17">
        <f t="shared" si="384"/>
        <v>0</v>
      </c>
      <c r="V361" s="17">
        <f t="shared" si="385"/>
        <v>0</v>
      </c>
      <c r="W361" s="17">
        <f t="shared" si="386"/>
        <v>0.12867791290702235</v>
      </c>
      <c r="X361" s="17">
        <f t="shared" si="387"/>
        <v>2.516940948693127E-2</v>
      </c>
      <c r="Y361" s="16">
        <f t="shared" si="388"/>
        <v>3.3864118895966029E-2</v>
      </c>
      <c r="Z361" s="17">
        <f t="shared" si="389"/>
        <v>0.10199714693295292</v>
      </c>
      <c r="AA361" s="16">
        <f t="shared" si="390"/>
        <v>1.6907361747094047E-3</v>
      </c>
      <c r="AB361" s="17">
        <f t="shared" si="391"/>
        <v>0.1014899260805401</v>
      </c>
      <c r="AC361" s="35">
        <f t="shared" si="392"/>
        <v>2.516940948693127E-2</v>
      </c>
      <c r="AD361" s="35">
        <f t="shared" si="393"/>
        <v>60.445978319537531</v>
      </c>
      <c r="AE361" s="35">
        <f t="shared" si="394"/>
        <v>1.2514243639637264</v>
      </c>
      <c r="AF361" s="35">
        <f t="shared" si="395"/>
        <v>5.033881897386254E-2</v>
      </c>
      <c r="AG361" s="35">
        <f t="shared" si="396"/>
        <v>60.445978319537531</v>
      </c>
      <c r="AH361" s="35">
        <f t="shared" si="397"/>
        <v>23.646475852649345</v>
      </c>
      <c r="AI361" s="35">
        <f t="shared" si="398"/>
        <v>15.907545827813122</v>
      </c>
      <c r="AJ361" s="35">
        <f t="shared" si="399"/>
        <v>46.130534987581889</v>
      </c>
      <c r="AK361" s="35">
        <f t="shared" si="400"/>
        <v>60.445978319537531</v>
      </c>
      <c r="AM361" s="1">
        <f t="shared" si="357"/>
        <v>71.880383221744182</v>
      </c>
      <c r="AN361" s="1">
        <f t="shared" si="358"/>
        <v>65.32007385971572</v>
      </c>
      <c r="AO361" s="1">
        <f t="shared" si="359"/>
        <v>45.069444750295162</v>
      </c>
      <c r="AP361" s="1">
        <f t="shared" si="360"/>
        <v>68.550916248242842</v>
      </c>
      <c r="AQ361" s="1">
        <f t="shared" si="361"/>
        <v>60.445978319537531</v>
      </c>
      <c r="AR361" s="1">
        <f t="shared" si="362"/>
        <v>60.445978319537531</v>
      </c>
      <c r="AS361" s="1">
        <f t="shared" si="383"/>
        <v>2.0448717948717947</v>
      </c>
    </row>
    <row r="362" spans="1:45" x14ac:dyDescent="0.3">
      <c r="A362" s="1" t="s">
        <v>562</v>
      </c>
      <c r="B362" s="5" t="s">
        <v>756</v>
      </c>
      <c r="C362" s="3" t="s">
        <v>707</v>
      </c>
      <c r="D362" s="1" t="s">
        <v>200</v>
      </c>
      <c r="H362" s="1">
        <v>14.84</v>
      </c>
      <c r="L362" s="1">
        <v>1.26</v>
      </c>
      <c r="M362" s="1">
        <v>2.16</v>
      </c>
      <c r="N362" s="1">
        <v>3.35</v>
      </c>
      <c r="O362" s="1">
        <v>0.23</v>
      </c>
      <c r="R362" s="1">
        <f t="shared" si="363"/>
        <v>1.9272180160431607</v>
      </c>
      <c r="T362" s="1">
        <f t="shared" si="364"/>
        <v>0.53899650073268712</v>
      </c>
      <c r="U362" s="17">
        <f t="shared" si="384"/>
        <v>0</v>
      </c>
      <c r="V362" s="17">
        <f t="shared" si="385"/>
        <v>0</v>
      </c>
      <c r="W362" s="17">
        <f t="shared" si="386"/>
        <v>0.14554727344056492</v>
      </c>
      <c r="X362" s="17">
        <f t="shared" si="387"/>
        <v>3.4849951597289451E-2</v>
      </c>
      <c r="Y362" s="16">
        <f t="shared" si="388"/>
        <v>3.5562632696390657E-2</v>
      </c>
      <c r="Z362" s="17">
        <f t="shared" si="389"/>
        <v>2.24679029957204E-2</v>
      </c>
      <c r="AA362" s="16">
        <f t="shared" si="390"/>
        <v>1.6202888340965131E-3</v>
      </c>
      <c r="AB362" s="17">
        <f t="shared" si="391"/>
        <v>2.1981816345491446E-2</v>
      </c>
      <c r="AC362" s="35">
        <f t="shared" si="392"/>
        <v>2.1981816345491446E-2</v>
      </c>
      <c r="AD362" s="35">
        <f t="shared" si="393"/>
        <v>61.169307143645071</v>
      </c>
      <c r="AE362" s="35">
        <f t="shared" si="394"/>
        <v>0.63814652857326659</v>
      </c>
      <c r="AF362" s="35">
        <f t="shared" si="395"/>
        <v>5.68317679427809E-2</v>
      </c>
      <c r="AG362" s="35">
        <f t="shared" si="396"/>
        <v>61.169307143645071</v>
      </c>
      <c r="AH362" s="35">
        <f t="shared" si="397"/>
        <v>23.884747454427021</v>
      </c>
      <c r="AI362" s="35">
        <f t="shared" si="398"/>
        <v>14.945945401927904</v>
      </c>
      <c r="AJ362" s="35">
        <f t="shared" si="399"/>
        <v>45.530598973750443</v>
      </c>
      <c r="AK362" s="35">
        <f t="shared" si="400"/>
        <v>61.169307143645071</v>
      </c>
      <c r="AM362" s="1">
        <f t="shared" si="357"/>
        <v>71.918155380956506</v>
      </c>
      <c r="AN362" s="1">
        <f t="shared" si="358"/>
        <v>65.931548107218617</v>
      </c>
      <c r="AO362" s="1">
        <f t="shared" si="359"/>
        <v>51.504623690633842</v>
      </c>
      <c r="AP362" s="1">
        <f t="shared" si="360"/>
        <v>67.39552200468286</v>
      </c>
      <c r="AQ362" s="1">
        <f t="shared" si="361"/>
        <v>61.169307143645071</v>
      </c>
      <c r="AR362" s="1">
        <f t="shared" si="362"/>
        <v>61.169307143645071</v>
      </c>
      <c r="AS362" s="1">
        <f t="shared" si="383"/>
        <v>1.5509259259259258</v>
      </c>
    </row>
    <row r="363" spans="1:45" x14ac:dyDescent="0.3">
      <c r="A363" s="1" t="s">
        <v>562</v>
      </c>
      <c r="B363" s="5" t="s">
        <v>757</v>
      </c>
      <c r="C363" s="3" t="s">
        <v>707</v>
      </c>
      <c r="D363" s="1" t="s">
        <v>201</v>
      </c>
      <c r="H363" s="1">
        <v>12.62</v>
      </c>
      <c r="L363" s="1">
        <v>5.15</v>
      </c>
      <c r="M363" s="1">
        <v>2.0699999999999998</v>
      </c>
      <c r="N363" s="1">
        <v>2.81</v>
      </c>
      <c r="O363" s="1">
        <v>0.28999999999999998</v>
      </c>
      <c r="R363" s="1">
        <f t="shared" si="363"/>
        <v>1.8077342498357896</v>
      </c>
      <c r="T363" s="1">
        <f t="shared" si="364"/>
        <v>-0.91144810739836724</v>
      </c>
      <c r="U363" s="17">
        <f t="shared" si="384"/>
        <v>0</v>
      </c>
      <c r="V363" s="17">
        <f t="shared" si="385"/>
        <v>0</v>
      </c>
      <c r="W363" s="17">
        <f t="shared" si="386"/>
        <v>0.12377402903099255</v>
      </c>
      <c r="X363" s="17">
        <f t="shared" si="387"/>
        <v>3.3397870280735723E-2</v>
      </c>
      <c r="Y363" s="16">
        <f t="shared" si="388"/>
        <v>2.9830148619957537E-2</v>
      </c>
      <c r="Z363" s="17">
        <f t="shared" si="389"/>
        <v>9.1833095577746091E-2</v>
      </c>
      <c r="AA363" s="16">
        <f t="shared" si="390"/>
        <v>2.0429728777738641E-3</v>
      </c>
      <c r="AB363" s="17">
        <f t="shared" si="391"/>
        <v>9.122020371441393E-2</v>
      </c>
      <c r="AC363" s="35">
        <f t="shared" si="392"/>
        <v>3.3397870280735723E-2</v>
      </c>
      <c r="AD363" s="35">
        <f t="shared" si="393"/>
        <v>56.158836189630122</v>
      </c>
      <c r="AE363" s="35">
        <f t="shared" si="394"/>
        <v>1.2527758504137618</v>
      </c>
      <c r="AF363" s="35">
        <f t="shared" si="395"/>
        <v>6.6795740561471445E-2</v>
      </c>
      <c r="AG363" s="35">
        <f t="shared" si="396"/>
        <v>56.158836189630115</v>
      </c>
      <c r="AH363" s="35">
        <f t="shared" si="397"/>
        <v>30.306608597328825</v>
      </c>
      <c r="AI363" s="35">
        <f t="shared" si="398"/>
        <v>13.534555213041063</v>
      </c>
      <c r="AJ363" s="35">
        <f t="shared" si="399"/>
        <v>41.613973307856121</v>
      </c>
      <c r="AK363" s="35">
        <f t="shared" si="400"/>
        <v>56.158836189630115</v>
      </c>
      <c r="AM363" s="1">
        <f t="shared" si="357"/>
        <v>64.949456199524718</v>
      </c>
      <c r="AN363" s="1">
        <f t="shared" si="358"/>
        <v>58.444756708181842</v>
      </c>
      <c r="AO363" s="1">
        <f t="shared" si="359"/>
        <v>47.719740525062974</v>
      </c>
      <c r="AP363" s="1">
        <f t="shared" si="360"/>
        <v>66.188595472606139</v>
      </c>
      <c r="AQ363" s="1">
        <f t="shared" si="361"/>
        <v>56.158836189630122</v>
      </c>
      <c r="AR363" s="1">
        <f t="shared" si="362"/>
        <v>56.158836189630122</v>
      </c>
      <c r="AS363" s="1">
        <f t="shared" si="383"/>
        <v>1.357487922705314</v>
      </c>
    </row>
    <row r="364" spans="1:45" x14ac:dyDescent="0.3">
      <c r="A364" s="1" t="s">
        <v>562</v>
      </c>
      <c r="B364" s="5" t="s">
        <v>758</v>
      </c>
      <c r="C364" s="3" t="s">
        <v>707</v>
      </c>
      <c r="D364" s="1" t="s">
        <v>202</v>
      </c>
      <c r="H364" s="1">
        <v>13.5</v>
      </c>
      <c r="L364" s="1">
        <v>2.94</v>
      </c>
      <c r="M364" s="1">
        <v>2.3199999999999998</v>
      </c>
      <c r="N364" s="1">
        <v>2.86</v>
      </c>
      <c r="O364" s="1">
        <v>0.24</v>
      </c>
      <c r="R364" s="1">
        <f t="shared" si="363"/>
        <v>1.7611224997661652</v>
      </c>
      <c r="T364" s="1">
        <f t="shared" si="364"/>
        <v>-0.23684239567237167</v>
      </c>
      <c r="U364" s="17">
        <f t="shared" si="384"/>
        <v>0</v>
      </c>
      <c r="V364" s="17">
        <f t="shared" si="385"/>
        <v>0</v>
      </c>
      <c r="W364" s="17">
        <f t="shared" si="386"/>
        <v>0.13240486465280504</v>
      </c>
      <c r="X364" s="17">
        <f t="shared" si="387"/>
        <v>3.743142949338496E-2</v>
      </c>
      <c r="Y364" s="16">
        <f t="shared" si="388"/>
        <v>3.036093418259023E-2</v>
      </c>
      <c r="Z364" s="17">
        <f t="shared" si="389"/>
        <v>5.2425106990014264E-2</v>
      </c>
      <c r="AA364" s="16">
        <f t="shared" si="390"/>
        <v>1.6907361747094047E-3</v>
      </c>
      <c r="AB364" s="17">
        <f t="shared" si="391"/>
        <v>5.1917886137601441E-2</v>
      </c>
      <c r="AC364" s="35">
        <f t="shared" si="392"/>
        <v>3.743142949338496E-2</v>
      </c>
      <c r="AD364" s="35">
        <f t="shared" si="393"/>
        <v>55.719232632241365</v>
      </c>
      <c r="AE364" s="35">
        <f t="shared" si="394"/>
        <v>0.90795357845216906</v>
      </c>
      <c r="AF364" s="35">
        <f t="shared" si="395"/>
        <v>7.486285898676992E-2</v>
      </c>
      <c r="AG364" s="35">
        <f t="shared" si="396"/>
        <v>55.719232632241365</v>
      </c>
      <c r="AH364" s="35">
        <f t="shared" si="397"/>
        <v>31.504137452476478</v>
      </c>
      <c r="AI364" s="35">
        <f t="shared" si="398"/>
        <v>12.776629915282156</v>
      </c>
      <c r="AJ364" s="35">
        <f t="shared" si="399"/>
        <v>40.636246231402836</v>
      </c>
      <c r="AK364" s="35">
        <f t="shared" si="400"/>
        <v>55.719232632241365</v>
      </c>
      <c r="AM364" s="1">
        <f t="shared" si="357"/>
        <v>63.881082074818586</v>
      </c>
      <c r="AN364" s="1">
        <f t="shared" si="358"/>
        <v>57.682314389085107</v>
      </c>
      <c r="AO364" s="1">
        <f t="shared" si="359"/>
        <v>51.025482698490009</v>
      </c>
      <c r="AP364" s="1">
        <f t="shared" si="360"/>
        <v>66.137211667765428</v>
      </c>
      <c r="AQ364" s="1">
        <f t="shared" si="361"/>
        <v>55.719232632241365</v>
      </c>
      <c r="AR364" s="1">
        <f t="shared" si="362"/>
        <v>55.719232632241365</v>
      </c>
      <c r="AS364" s="1">
        <f t="shared" si="383"/>
        <v>1.2327586206896552</v>
      </c>
    </row>
    <row r="365" spans="1:45" x14ac:dyDescent="0.3">
      <c r="A365" s="1" t="s">
        <v>562</v>
      </c>
      <c r="B365" s="5" t="s">
        <v>759</v>
      </c>
      <c r="C365" s="3" t="s">
        <v>707</v>
      </c>
      <c r="D365" s="1" t="s">
        <v>203</v>
      </c>
      <c r="H365" s="1">
        <v>15.34</v>
      </c>
      <c r="L365" s="1">
        <v>0.94</v>
      </c>
      <c r="M365" s="1">
        <v>2.9</v>
      </c>
      <c r="N365" s="1">
        <v>3.12</v>
      </c>
      <c r="O365" s="1">
        <v>0.2</v>
      </c>
      <c r="R365" s="1">
        <f t="shared" si="363"/>
        <v>1.6657530589466818</v>
      </c>
      <c r="T365" s="1">
        <f t="shared" si="364"/>
        <v>1.1265861407105158</v>
      </c>
      <c r="U365" s="17">
        <f t="shared" si="384"/>
        <v>0</v>
      </c>
      <c r="V365" s="17">
        <f t="shared" si="385"/>
        <v>0</v>
      </c>
      <c r="W365" s="17">
        <f t="shared" si="386"/>
        <v>0.15045115731659475</v>
      </c>
      <c r="X365" s="17">
        <f t="shared" si="387"/>
        <v>4.6789286866731207E-2</v>
      </c>
      <c r="Y365" s="16">
        <f t="shared" si="388"/>
        <v>3.3121019108280254E-2</v>
      </c>
      <c r="Z365" s="17">
        <f t="shared" si="389"/>
        <v>1.6761768901569187E-2</v>
      </c>
      <c r="AA365" s="16">
        <f t="shared" si="390"/>
        <v>1.4089468122578375E-3</v>
      </c>
      <c r="AB365" s="17">
        <f t="shared" si="391"/>
        <v>1.6339084857891838E-2</v>
      </c>
      <c r="AC365" s="35">
        <f t="shared" si="392"/>
        <v>1.6339084857891838E-2</v>
      </c>
      <c r="AD365" s="35">
        <f t="shared" si="393"/>
        <v>60.985335640771609</v>
      </c>
      <c r="AE365" s="35">
        <f t="shared" si="394"/>
        <v>0.64254789794107969</v>
      </c>
      <c r="AF365" s="35">
        <f t="shared" si="395"/>
        <v>6.3128371724623045E-2</v>
      </c>
      <c r="AG365" s="35">
        <f t="shared" si="396"/>
        <v>60.985335640771609</v>
      </c>
      <c r="AH365" s="35">
        <f t="shared" si="397"/>
        <v>25.589068284667082</v>
      </c>
      <c r="AI365" s="35">
        <f t="shared" si="398"/>
        <v>13.425596074561314</v>
      </c>
      <c r="AJ365" s="35">
        <f t="shared" si="399"/>
        <v>43.918263894947117</v>
      </c>
      <c r="AK365" s="35">
        <f t="shared" si="400"/>
        <v>60.985335640771609</v>
      </c>
      <c r="AM365" s="1">
        <f t="shared" si="357"/>
        <v>70.44268614692929</v>
      </c>
      <c r="AN365" s="1">
        <f t="shared" si="358"/>
        <v>65.017791763833714</v>
      </c>
      <c r="AO365" s="1">
        <f t="shared" si="359"/>
        <v>55.567705618740874</v>
      </c>
      <c r="AP365" s="1">
        <f t="shared" si="360"/>
        <v>65.310905377495416</v>
      </c>
      <c r="AQ365" s="1">
        <f t="shared" si="361"/>
        <v>60.985335640771609</v>
      </c>
      <c r="AR365" s="1">
        <f t="shared" si="362"/>
        <v>60.985335640771609</v>
      </c>
      <c r="AS365" s="1">
        <f t="shared" si="383"/>
        <v>1.0758620689655174</v>
      </c>
    </row>
    <row r="366" spans="1:45" x14ac:dyDescent="0.3">
      <c r="A366" s="1" t="s">
        <v>562</v>
      </c>
      <c r="B366" s="5" t="s">
        <v>760</v>
      </c>
      <c r="C366" s="3" t="s">
        <v>707</v>
      </c>
      <c r="D366" s="1" t="s">
        <v>204</v>
      </c>
      <c r="H366" s="1">
        <v>14.82</v>
      </c>
      <c r="L366" s="1">
        <v>0.38</v>
      </c>
      <c r="M366" s="1">
        <v>2.66</v>
      </c>
      <c r="N366" s="1">
        <v>3.12</v>
      </c>
      <c r="O366" s="1">
        <v>0.15</v>
      </c>
      <c r="R366" s="1">
        <f t="shared" si="363"/>
        <v>1.7176514970743331</v>
      </c>
      <c r="T366" s="1">
        <f t="shared" si="364"/>
        <v>1.9459101490553132</v>
      </c>
      <c r="U366" s="17">
        <f t="shared" si="384"/>
        <v>0</v>
      </c>
      <c r="V366" s="17">
        <f t="shared" si="385"/>
        <v>0</v>
      </c>
      <c r="W366" s="17">
        <f t="shared" si="386"/>
        <v>0.14535111808552376</v>
      </c>
      <c r="X366" s="17">
        <f t="shared" si="387"/>
        <v>4.2917070022587933E-2</v>
      </c>
      <c r="Y366" s="16">
        <f t="shared" si="388"/>
        <v>3.3121019108280254E-2</v>
      </c>
      <c r="Z366" s="17">
        <f t="shared" si="389"/>
        <v>6.7760342368045649E-3</v>
      </c>
      <c r="AA366" s="16">
        <f t="shared" si="390"/>
        <v>1.0567101091933781E-3</v>
      </c>
      <c r="AB366" s="17">
        <f t="shared" si="391"/>
        <v>6.459021204046551E-3</v>
      </c>
      <c r="AC366" s="35">
        <f t="shared" si="392"/>
        <v>6.459021204046551E-3</v>
      </c>
      <c r="AD366" s="35">
        <f t="shared" si="393"/>
        <v>63.79295511453951</v>
      </c>
      <c r="AE366" s="35">
        <f t="shared" si="394"/>
        <v>0.5697522279735433</v>
      </c>
      <c r="AF366" s="35">
        <f t="shared" si="395"/>
        <v>4.9376091226634486E-2</v>
      </c>
      <c r="AG366" s="35">
        <f t="shared" si="396"/>
        <v>63.792955114539495</v>
      </c>
      <c r="AH366" s="35">
        <f t="shared" si="397"/>
        <v>21.670605722473695</v>
      </c>
      <c r="AI366" s="35">
        <f t="shared" si="398"/>
        <v>14.536439162986806</v>
      </c>
      <c r="AJ366" s="35">
        <f t="shared" si="399"/>
        <v>46.43291672025655</v>
      </c>
      <c r="AK366" s="35">
        <f t="shared" si="400"/>
        <v>63.792955114539495</v>
      </c>
      <c r="AM366" s="1">
        <f t="shared" si="357"/>
        <v>74.643455631574355</v>
      </c>
      <c r="AN366" s="1">
        <f t="shared" si="358"/>
        <v>69.446658469986232</v>
      </c>
      <c r="AO366" s="1">
        <f t="shared" si="359"/>
        <v>51.943572614395393</v>
      </c>
      <c r="AP366" s="1">
        <f t="shared" si="360"/>
        <v>65.654112010733002</v>
      </c>
      <c r="AQ366" s="1">
        <f t="shared" si="361"/>
        <v>63.79295511453951</v>
      </c>
      <c r="AR366" s="1">
        <f t="shared" si="362"/>
        <v>63.79295511453951</v>
      </c>
      <c r="AS366" s="1">
        <f t="shared" si="383"/>
        <v>1.1729323308270676</v>
      </c>
    </row>
    <row r="367" spans="1:45" x14ac:dyDescent="0.3">
      <c r="A367" s="1" t="s">
        <v>562</v>
      </c>
      <c r="B367" s="5" t="s">
        <v>761</v>
      </c>
      <c r="C367" s="3" t="s">
        <v>707</v>
      </c>
      <c r="D367" s="1" t="s">
        <v>205</v>
      </c>
      <c r="H367" s="1">
        <v>15.93</v>
      </c>
      <c r="L367" s="1">
        <v>0.33</v>
      </c>
      <c r="M367" s="1">
        <v>2.62</v>
      </c>
      <c r="N367" s="1">
        <v>3.51</v>
      </c>
      <c r="O367" s="1">
        <v>0.18</v>
      </c>
      <c r="R367" s="1">
        <f t="shared" si="363"/>
        <v>1.8050298061489516</v>
      </c>
      <c r="T367" s="1">
        <f t="shared" si="364"/>
        <v>2.0718369422946168</v>
      </c>
      <c r="U367" s="17">
        <f t="shared" si="384"/>
        <v>0</v>
      </c>
      <c r="V367" s="17">
        <f t="shared" si="385"/>
        <v>0</v>
      </c>
      <c r="W367" s="17">
        <f t="shared" si="386"/>
        <v>0.15623774029030993</v>
      </c>
      <c r="X367" s="17">
        <f t="shared" si="387"/>
        <v>4.2271700548564058E-2</v>
      </c>
      <c r="Y367" s="16">
        <f t="shared" si="388"/>
        <v>3.7261146496815285E-2</v>
      </c>
      <c r="Z367" s="17">
        <f t="shared" si="389"/>
        <v>5.8844507845934382E-3</v>
      </c>
      <c r="AA367" s="16">
        <f t="shared" si="390"/>
        <v>1.2680521310320537E-3</v>
      </c>
      <c r="AB367" s="17">
        <f t="shared" si="391"/>
        <v>5.5040351452838223E-3</v>
      </c>
      <c r="AC367" s="35">
        <f t="shared" si="392"/>
        <v>5.5040351452838223E-3</v>
      </c>
      <c r="AD367" s="35">
        <f t="shared" si="393"/>
        <v>64.755148587013466</v>
      </c>
      <c r="AE367" s="35">
        <f t="shared" si="394"/>
        <v>0.54671360243214218</v>
      </c>
      <c r="AF367" s="35">
        <f t="shared" si="395"/>
        <v>4.7775735693847882E-2</v>
      </c>
      <c r="AG367" s="35">
        <f t="shared" si="396"/>
        <v>64.755148587013466</v>
      </c>
      <c r="AH367" s="35">
        <f t="shared" si="397"/>
        <v>19.801392787430629</v>
      </c>
      <c r="AI367" s="35">
        <f t="shared" si="398"/>
        <v>15.443458625555905</v>
      </c>
      <c r="AJ367" s="35">
        <f t="shared" si="399"/>
        <v>47.821032919062638</v>
      </c>
      <c r="AK367" s="35">
        <f t="shared" si="400"/>
        <v>64.755148587013466</v>
      </c>
      <c r="AM367" s="1">
        <f t="shared" si="357"/>
        <v>76.582068677876066</v>
      </c>
      <c r="AN367" s="1">
        <f t="shared" si="358"/>
        <v>71.34928439037229</v>
      </c>
      <c r="AO367" s="1">
        <f t="shared" si="359"/>
        <v>54.750465388815094</v>
      </c>
      <c r="AP367" s="1">
        <f t="shared" si="360"/>
        <v>66.266849506490487</v>
      </c>
      <c r="AQ367" s="1">
        <f t="shared" si="361"/>
        <v>64.755148587013466</v>
      </c>
      <c r="AR367" s="1">
        <f t="shared" si="362"/>
        <v>64.755148587013466</v>
      </c>
      <c r="AS367" s="1">
        <f t="shared" si="383"/>
        <v>1.3396946564885495</v>
      </c>
    </row>
    <row r="368" spans="1:45" x14ac:dyDescent="0.3">
      <c r="A368" s="1" t="s">
        <v>562</v>
      </c>
      <c r="B368" s="5" t="s">
        <v>762</v>
      </c>
      <c r="C368" s="3" t="s">
        <v>707</v>
      </c>
      <c r="D368" s="1" t="s">
        <v>206</v>
      </c>
      <c r="H368" s="1">
        <v>18.27</v>
      </c>
      <c r="L368" s="1">
        <v>0.47</v>
      </c>
      <c r="M368" s="1">
        <v>2.5299999999999998</v>
      </c>
      <c r="N368" s="1">
        <v>4.26</v>
      </c>
      <c r="O368" s="1">
        <v>0.2</v>
      </c>
      <c r="R368" s="1">
        <f t="shared" si="363"/>
        <v>1.9770410676504866</v>
      </c>
      <c r="T368" s="1">
        <f t="shared" si="364"/>
        <v>1.6832418870174617</v>
      </c>
      <c r="U368" s="17">
        <f t="shared" si="384"/>
        <v>0</v>
      </c>
      <c r="V368" s="17">
        <f t="shared" si="385"/>
        <v>0</v>
      </c>
      <c r="W368" s="17">
        <f t="shared" si="386"/>
        <v>0.17918791683012947</v>
      </c>
      <c r="X368" s="17">
        <f t="shared" si="387"/>
        <v>4.0819619232010322E-2</v>
      </c>
      <c r="Y368" s="16">
        <f t="shared" si="388"/>
        <v>4.5222929936305729E-2</v>
      </c>
      <c r="Z368" s="17">
        <f t="shared" si="389"/>
        <v>8.3808844507845936E-3</v>
      </c>
      <c r="AA368" s="16">
        <f t="shared" si="390"/>
        <v>1.4089468122578375E-3</v>
      </c>
      <c r="AB368" s="17">
        <f t="shared" si="391"/>
        <v>7.9582004071072424E-3</v>
      </c>
      <c r="AC368" s="35">
        <f t="shared" si="392"/>
        <v>7.9582004071072424E-3</v>
      </c>
      <c r="AD368" s="35">
        <f t="shared" si="393"/>
        <v>65.591270380200285</v>
      </c>
      <c r="AE368" s="35">
        <f t="shared" si="394"/>
        <v>0.52695201378234824</v>
      </c>
      <c r="AF368" s="35">
        <f t="shared" si="395"/>
        <v>4.8777819639117564E-2</v>
      </c>
      <c r="AG368" s="35">
        <f t="shared" si="396"/>
        <v>65.591270380200285</v>
      </c>
      <c r="AH368" s="35">
        <f t="shared" si="397"/>
        <v>17.85499386958687</v>
      </c>
      <c r="AI368" s="35">
        <f t="shared" si="398"/>
        <v>16.553735750212859</v>
      </c>
      <c r="AJ368" s="35">
        <f t="shared" si="399"/>
        <v>49.349370940312994</v>
      </c>
      <c r="AK368" s="35">
        <f t="shared" si="400"/>
        <v>65.591270380200285</v>
      </c>
      <c r="AM368" s="1">
        <f t="shared" si="357"/>
        <v>78.603003944981978</v>
      </c>
      <c r="AN368" s="1">
        <f t="shared" si="358"/>
        <v>73.307939959691453</v>
      </c>
      <c r="AO368" s="1">
        <f t="shared" si="359"/>
        <v>60.640726425494371</v>
      </c>
      <c r="AP368" s="1">
        <f t="shared" si="360"/>
        <v>67.559326623955656</v>
      </c>
      <c r="AQ368" s="1">
        <f t="shared" si="361"/>
        <v>65.591270380200271</v>
      </c>
      <c r="AR368" s="1">
        <f t="shared" si="362"/>
        <v>65.591270380200271</v>
      </c>
      <c r="AS368" s="1">
        <f t="shared" si="383"/>
        <v>1.6837944664031621</v>
      </c>
    </row>
    <row r="369" spans="1:47" x14ac:dyDescent="0.3">
      <c r="A369" s="1" t="s">
        <v>562</v>
      </c>
      <c r="B369" s="5" t="s">
        <v>763</v>
      </c>
      <c r="C369" s="3" t="s">
        <v>707</v>
      </c>
      <c r="D369" s="1" t="s">
        <v>207</v>
      </c>
      <c r="H369" s="1">
        <v>11.25</v>
      </c>
      <c r="L369" s="1">
        <v>2.54</v>
      </c>
      <c r="M369" s="1">
        <v>2.54</v>
      </c>
      <c r="N369" s="1">
        <v>1.74</v>
      </c>
      <c r="O369" s="1">
        <v>0.08</v>
      </c>
      <c r="R369" s="1">
        <f t="shared" si="363"/>
        <v>1.488204047619984</v>
      </c>
      <c r="T369" s="1">
        <f t="shared" si="364"/>
        <v>0</v>
      </c>
      <c r="U369" s="17">
        <f t="shared" si="384"/>
        <v>0</v>
      </c>
      <c r="V369" s="17">
        <f t="shared" si="385"/>
        <v>0</v>
      </c>
      <c r="W369" s="17">
        <f t="shared" si="386"/>
        <v>0.11033738721067086</v>
      </c>
      <c r="X369" s="17">
        <f t="shared" si="387"/>
        <v>4.09809616005163E-2</v>
      </c>
      <c r="Y369" s="16">
        <f t="shared" si="388"/>
        <v>1.8471337579617834E-2</v>
      </c>
      <c r="Z369" s="17">
        <f t="shared" si="389"/>
        <v>4.5292439372325251E-2</v>
      </c>
      <c r="AA369" s="16">
        <f t="shared" si="390"/>
        <v>5.6357872490313493E-4</v>
      </c>
      <c r="AB369" s="17">
        <f t="shared" si="391"/>
        <v>4.512336575485431E-2</v>
      </c>
      <c r="AC369" s="35">
        <f t="shared" si="392"/>
        <v>4.09809616005163E-2</v>
      </c>
      <c r="AD369" s="35">
        <f t="shared" si="393"/>
        <v>52.349503245449114</v>
      </c>
      <c r="AE369" s="35">
        <f t="shared" si="394"/>
        <v>0.94931320380522288</v>
      </c>
      <c r="AF369" s="35">
        <f t="shared" si="395"/>
        <v>8.1961923201032599E-2</v>
      </c>
      <c r="AG369" s="35">
        <f t="shared" si="396"/>
        <v>52.349503245449114</v>
      </c>
      <c r="AH369" s="35">
        <f t="shared" si="397"/>
        <v>38.886782377974882</v>
      </c>
      <c r="AI369" s="35">
        <f t="shared" si="398"/>
        <v>8.7637143765760062</v>
      </c>
      <c r="AJ369" s="35">
        <f t="shared" si="399"/>
        <v>34.938465999300561</v>
      </c>
      <c r="AK369" s="35">
        <f t="shared" si="400"/>
        <v>52.349503245449114</v>
      </c>
      <c r="AM369" s="1">
        <f t="shared" si="357"/>
        <v>57.377942216456155</v>
      </c>
      <c r="AN369" s="1">
        <f t="shared" si="358"/>
        <v>52.848829871469427</v>
      </c>
      <c r="AO369" s="1">
        <f t="shared" si="359"/>
        <v>44.049185492634479</v>
      </c>
      <c r="AP369" s="1">
        <f t="shared" si="360"/>
        <v>64.984740567049087</v>
      </c>
      <c r="AQ369" s="1">
        <f t="shared" si="361"/>
        <v>52.349503245449114</v>
      </c>
      <c r="AR369" s="1">
        <f t="shared" si="362"/>
        <v>52.349503245449114</v>
      </c>
      <c r="AS369" s="1">
        <f t="shared" si="383"/>
        <v>0.68503937007874016</v>
      </c>
    </row>
    <row r="370" spans="1:47" x14ac:dyDescent="0.3">
      <c r="A370" s="1" t="s">
        <v>562</v>
      </c>
      <c r="B370" s="5" t="s">
        <v>764</v>
      </c>
      <c r="C370" s="3" t="s">
        <v>707</v>
      </c>
      <c r="D370" s="1" t="s">
        <v>208</v>
      </c>
      <c r="H370" s="1">
        <v>12.03</v>
      </c>
      <c r="L370" s="1">
        <v>4.2699999999999996</v>
      </c>
      <c r="M370" s="1">
        <v>2.5299999999999998</v>
      </c>
      <c r="N370" s="1">
        <v>1.86</v>
      </c>
      <c r="O370" s="1">
        <v>0.13</v>
      </c>
      <c r="R370" s="1">
        <f t="shared" si="363"/>
        <v>1.5591842272471588</v>
      </c>
      <c r="T370" s="1">
        <f t="shared" si="364"/>
        <v>-0.52339452450110435</v>
      </c>
      <c r="U370" s="17">
        <f t="shared" si="384"/>
        <v>0</v>
      </c>
      <c r="V370" s="17">
        <f t="shared" si="385"/>
        <v>0</v>
      </c>
      <c r="W370" s="17">
        <f t="shared" si="386"/>
        <v>0.11798744605727736</v>
      </c>
      <c r="X370" s="17">
        <f t="shared" si="387"/>
        <v>4.0819619232010322E-2</v>
      </c>
      <c r="Y370" s="16">
        <f t="shared" si="388"/>
        <v>1.9745222929936305E-2</v>
      </c>
      <c r="Z370" s="17">
        <f t="shared" si="389"/>
        <v>7.6141226818830232E-2</v>
      </c>
      <c r="AA370" s="16">
        <f t="shared" si="390"/>
        <v>9.1581542796759436E-4</v>
      </c>
      <c r="AB370" s="17">
        <f t="shared" si="391"/>
        <v>7.5866482190439954E-2</v>
      </c>
      <c r="AC370" s="35">
        <f t="shared" si="392"/>
        <v>4.0819619232010322E-2</v>
      </c>
      <c r="AD370" s="35">
        <f t="shared" si="393"/>
        <v>53.78420939495436</v>
      </c>
      <c r="AE370" s="35">
        <f t="shared" si="394"/>
        <v>1.1586492762493774</v>
      </c>
      <c r="AF370" s="35">
        <f t="shared" si="395"/>
        <v>8.1639238464020644E-2</v>
      </c>
      <c r="AG370" s="35">
        <f t="shared" si="396"/>
        <v>53.78420939495436</v>
      </c>
      <c r="AH370" s="35">
        <f t="shared" si="397"/>
        <v>37.21499229894274</v>
      </c>
      <c r="AI370" s="35">
        <f t="shared" si="398"/>
        <v>9.0007983061028938</v>
      </c>
      <c r="AJ370" s="35">
        <f t="shared" si="399"/>
        <v>35.892903003580074</v>
      </c>
      <c r="AK370" s="35">
        <f t="shared" si="400"/>
        <v>53.78420939495436</v>
      </c>
      <c r="AM370" s="1">
        <f t="shared" si="357"/>
        <v>59.104045303467124</v>
      </c>
      <c r="AN370" s="1">
        <f t="shared" si="358"/>
        <v>54.614979363753882</v>
      </c>
      <c r="AO370" s="1">
        <f t="shared" si="359"/>
        <v>44.95304922395642</v>
      </c>
      <c r="AP370" s="1">
        <f t="shared" si="360"/>
        <v>66.080052646770909</v>
      </c>
      <c r="AQ370" s="1">
        <f t="shared" si="361"/>
        <v>53.78420939495436</v>
      </c>
      <c r="AR370" s="1">
        <f t="shared" si="362"/>
        <v>53.78420939495436</v>
      </c>
      <c r="AS370" s="1">
        <f t="shared" si="383"/>
        <v>0.73517786561264831</v>
      </c>
    </row>
    <row r="371" spans="1:47" x14ac:dyDescent="0.3">
      <c r="A371" s="1" t="s">
        <v>562</v>
      </c>
      <c r="B371" s="5" t="s">
        <v>765</v>
      </c>
      <c r="C371" s="3" t="s">
        <v>707</v>
      </c>
      <c r="D371" s="1" t="s">
        <v>209</v>
      </c>
      <c r="H371" s="1">
        <v>10.52</v>
      </c>
      <c r="L371" s="1">
        <v>2.12</v>
      </c>
      <c r="M371" s="1">
        <v>2.98</v>
      </c>
      <c r="N371" s="1">
        <v>1.54</v>
      </c>
      <c r="O371" s="1">
        <v>0.15</v>
      </c>
      <c r="R371" s="1">
        <f t="shared" si="363"/>
        <v>1.2613549067922507</v>
      </c>
      <c r="T371" s="1">
        <f t="shared" si="364"/>
        <v>0.340507211833392</v>
      </c>
      <c r="U371" s="17">
        <f t="shared" si="384"/>
        <v>0</v>
      </c>
      <c r="V371" s="17">
        <f t="shared" si="385"/>
        <v>0</v>
      </c>
      <c r="W371" s="17">
        <f t="shared" si="386"/>
        <v>0.10317771675166733</v>
      </c>
      <c r="X371" s="17">
        <f t="shared" si="387"/>
        <v>4.8080025814778965E-2</v>
      </c>
      <c r="Y371" s="16">
        <f t="shared" si="388"/>
        <v>1.6348195329087049E-2</v>
      </c>
      <c r="Z371" s="17">
        <f t="shared" si="389"/>
        <v>3.7803138373751786E-2</v>
      </c>
      <c r="AA371" s="16">
        <f t="shared" si="390"/>
        <v>1.0567101091933781E-3</v>
      </c>
      <c r="AB371" s="17">
        <f t="shared" si="391"/>
        <v>3.748612534099377E-2</v>
      </c>
      <c r="AC371" s="35">
        <f t="shared" si="392"/>
        <v>3.748612534099377E-2</v>
      </c>
      <c r="AD371" s="35">
        <f t="shared" si="393"/>
        <v>50.308000769720316</v>
      </c>
      <c r="AE371" s="35">
        <f t="shared" si="394"/>
        <v>0.99082789129432614</v>
      </c>
      <c r="AF371" s="35">
        <f t="shared" si="395"/>
        <v>8.5566151155772735E-2</v>
      </c>
      <c r="AG371" s="35">
        <f t="shared" si="396"/>
        <v>50.308000769720309</v>
      </c>
      <c r="AH371" s="35">
        <f t="shared" si="397"/>
        <v>41.720849556763007</v>
      </c>
      <c r="AI371" s="35">
        <f t="shared" si="398"/>
        <v>7.9711496735166767</v>
      </c>
      <c r="AJ371" s="35">
        <f t="shared" si="399"/>
        <v>33.125150058376832</v>
      </c>
      <c r="AK371" s="35">
        <f t="shared" si="400"/>
        <v>50.308000769720309</v>
      </c>
      <c r="AM371" s="1">
        <f t="shared" si="357"/>
        <v>54.665466960900503</v>
      </c>
      <c r="AN371" s="1">
        <f t="shared" si="358"/>
        <v>50.366415887334213</v>
      </c>
      <c r="AO371" s="1">
        <f t="shared" si="359"/>
        <v>45.908017491856732</v>
      </c>
      <c r="AP371" s="1">
        <f t="shared" si="360"/>
        <v>61.559702506468881</v>
      </c>
      <c r="AQ371" s="1">
        <f t="shared" si="361"/>
        <v>50.308000769720309</v>
      </c>
      <c r="AR371" s="1">
        <f t="shared" si="362"/>
        <v>50.308000769720309</v>
      </c>
      <c r="AS371" s="1">
        <f t="shared" si="383"/>
        <v>0.51677852348993292</v>
      </c>
    </row>
    <row r="372" spans="1:47" x14ac:dyDescent="0.3">
      <c r="A372" s="1" t="s">
        <v>562</v>
      </c>
      <c r="B372" s="5" t="s">
        <v>766</v>
      </c>
      <c r="C372" s="3" t="s">
        <v>707</v>
      </c>
      <c r="D372" s="1" t="s">
        <v>210</v>
      </c>
      <c r="H372" s="1">
        <v>8.7799999999999994</v>
      </c>
      <c r="L372" s="1">
        <v>2.5099999999999998</v>
      </c>
      <c r="M372" s="1">
        <v>2.84</v>
      </c>
      <c r="N372" s="1">
        <v>1.1200000000000001</v>
      </c>
      <c r="O372" s="1">
        <v>0.06</v>
      </c>
      <c r="R372" s="1">
        <f t="shared" si="363"/>
        <v>1.1286723554739106</v>
      </c>
      <c r="T372" s="1">
        <f t="shared" si="364"/>
        <v>0.12352129902942224</v>
      </c>
      <c r="U372" s="17">
        <f t="shared" si="384"/>
        <v>0</v>
      </c>
      <c r="V372" s="17">
        <f t="shared" si="385"/>
        <v>0</v>
      </c>
      <c r="W372" s="17">
        <f t="shared" si="386"/>
        <v>8.6112200863083563E-2</v>
      </c>
      <c r="X372" s="17">
        <f t="shared" si="387"/>
        <v>4.5821232655695383E-2</v>
      </c>
      <c r="Y372" s="16">
        <f t="shared" si="388"/>
        <v>1.18895966029724E-2</v>
      </c>
      <c r="Z372" s="17">
        <f t="shared" si="389"/>
        <v>4.4757489300998571E-2</v>
      </c>
      <c r="AA372" s="16">
        <f t="shared" si="390"/>
        <v>4.2268404367735117E-4</v>
      </c>
      <c r="AB372" s="17">
        <f t="shared" si="391"/>
        <v>4.4630684087895368E-2</v>
      </c>
      <c r="AC372" s="35">
        <f t="shared" si="392"/>
        <v>4.4630684087895368E-2</v>
      </c>
      <c r="AD372" s="35">
        <f t="shared" si="393"/>
        <v>45.694085268750619</v>
      </c>
      <c r="AE372" s="35">
        <f t="shared" si="394"/>
        <v>1.1899396082395879</v>
      </c>
      <c r="AF372" s="35">
        <f t="shared" si="395"/>
        <v>9.0451916743590752E-2</v>
      </c>
      <c r="AG372" s="35">
        <f t="shared" si="396"/>
        <v>45.694085268750619</v>
      </c>
      <c r="AH372" s="35">
        <f t="shared" si="397"/>
        <v>47.996887258463296</v>
      </c>
      <c r="AI372" s="35">
        <f t="shared" si="398"/>
        <v>6.3090274727860924</v>
      </c>
      <c r="AJ372" s="35">
        <f t="shared" si="399"/>
        <v>29.156070107161401</v>
      </c>
      <c r="AK372" s="35">
        <f t="shared" si="400"/>
        <v>45.694085268750619</v>
      </c>
      <c r="AM372" s="1">
        <f t="shared" si="357"/>
        <v>48.771065169035474</v>
      </c>
      <c r="AN372" s="1">
        <f t="shared" si="358"/>
        <v>45.072306151382477</v>
      </c>
      <c r="AO372" s="1">
        <f t="shared" si="359"/>
        <v>42.071050812474617</v>
      </c>
      <c r="AP372" s="1">
        <f t="shared" si="360"/>
        <v>59.873721746918072</v>
      </c>
      <c r="AQ372" s="1">
        <f t="shared" si="361"/>
        <v>45.694085268750619</v>
      </c>
      <c r="AR372" s="1">
        <f t="shared" si="362"/>
        <v>45.694085268750619</v>
      </c>
      <c r="AS372" s="1">
        <f t="shared" si="383"/>
        <v>0.39436619718309862</v>
      </c>
    </row>
    <row r="373" spans="1:47" x14ac:dyDescent="0.3">
      <c r="A373" s="1" t="s">
        <v>562</v>
      </c>
      <c r="B373" s="5" t="s">
        <v>767</v>
      </c>
      <c r="C373" s="3" t="s">
        <v>707</v>
      </c>
      <c r="D373" s="1" t="s">
        <v>211</v>
      </c>
      <c r="H373" s="1">
        <v>8.85</v>
      </c>
      <c r="L373" s="1">
        <v>2.4700000000000002</v>
      </c>
      <c r="M373" s="1">
        <v>3.46</v>
      </c>
      <c r="N373" s="1">
        <v>0.92</v>
      </c>
      <c r="O373" s="1">
        <v>0.11</v>
      </c>
      <c r="R373" s="1">
        <f t="shared" si="363"/>
        <v>0.9391488699502053</v>
      </c>
      <c r="T373" s="1">
        <f t="shared" si="364"/>
        <v>0.33705043842974697</v>
      </c>
      <c r="U373" s="17">
        <f t="shared" si="384"/>
        <v>0</v>
      </c>
      <c r="V373" s="17">
        <f t="shared" si="385"/>
        <v>0</v>
      </c>
      <c r="W373" s="17">
        <f t="shared" si="386"/>
        <v>8.6798744605727743E-2</v>
      </c>
      <c r="X373" s="17">
        <f t="shared" si="387"/>
        <v>5.5824459503065506E-2</v>
      </c>
      <c r="Y373" s="16">
        <f t="shared" si="388"/>
        <v>9.7664543524416132E-3</v>
      </c>
      <c r="Z373" s="17">
        <f t="shared" si="389"/>
        <v>4.4044222539229676E-2</v>
      </c>
      <c r="AA373" s="16">
        <f t="shared" si="390"/>
        <v>7.7492074674181054E-4</v>
      </c>
      <c r="AB373" s="17">
        <f t="shared" si="391"/>
        <v>4.381174631520713E-2</v>
      </c>
      <c r="AC373" s="35">
        <f t="shared" si="392"/>
        <v>4.381174631520713E-2</v>
      </c>
      <c r="AD373" s="35">
        <f t="shared" si="393"/>
        <v>44.23961423957639</v>
      </c>
      <c r="AE373" s="35">
        <f t="shared" si="394"/>
        <v>1.2630958764754081</v>
      </c>
      <c r="AF373" s="35">
        <f t="shared" si="395"/>
        <v>9.9636205818272636E-2</v>
      </c>
      <c r="AG373" s="35">
        <f t="shared" si="396"/>
        <v>44.23961423957639</v>
      </c>
      <c r="AH373" s="35">
        <f t="shared" si="397"/>
        <v>50.782615920513543</v>
      </c>
      <c r="AI373" s="35">
        <f t="shared" si="398"/>
        <v>4.9777698399100743</v>
      </c>
      <c r="AJ373" s="35">
        <f t="shared" si="399"/>
        <v>27.097576959698269</v>
      </c>
      <c r="AK373" s="35">
        <f t="shared" si="400"/>
        <v>44.23961423957639</v>
      </c>
      <c r="AM373" s="1">
        <f t="shared" si="357"/>
        <v>46.557120544364331</v>
      </c>
      <c r="AN373" s="1">
        <f t="shared" si="358"/>
        <v>43.602731650630318</v>
      </c>
      <c r="AO373" s="1">
        <f t="shared" si="359"/>
        <v>45.971675528734593</v>
      </c>
      <c r="AP373" s="1">
        <f t="shared" si="360"/>
        <v>56.958421904861581</v>
      </c>
      <c r="AQ373" s="1">
        <f t="shared" si="361"/>
        <v>44.23961423957639</v>
      </c>
      <c r="AR373" s="1">
        <f t="shared" si="362"/>
        <v>44.23961423957639</v>
      </c>
      <c r="AS373" s="1">
        <f t="shared" si="383"/>
        <v>0.26589595375722547</v>
      </c>
    </row>
    <row r="374" spans="1:47" x14ac:dyDescent="0.3">
      <c r="A374" s="4" t="s">
        <v>561</v>
      </c>
      <c r="B374" s="1" t="s">
        <v>716</v>
      </c>
      <c r="C374" s="3" t="s">
        <v>575</v>
      </c>
      <c r="D374" s="1" t="s">
        <v>212</v>
      </c>
      <c r="H374" s="1">
        <v>18.27</v>
      </c>
      <c r="L374" s="1">
        <v>0.14000000000000001</v>
      </c>
      <c r="M374" s="1">
        <v>1.77</v>
      </c>
      <c r="N374" s="1">
        <v>4.43</v>
      </c>
      <c r="O374" s="1">
        <v>0.06</v>
      </c>
      <c r="R374" s="1">
        <f t="shared" si="363"/>
        <v>2.3342808238041775</v>
      </c>
      <c r="T374" s="1">
        <f t="shared" si="364"/>
        <v>2.5370924029585704</v>
      </c>
      <c r="U374" s="17">
        <f t="shared" si="384"/>
        <v>0</v>
      </c>
      <c r="V374" s="17">
        <f t="shared" si="385"/>
        <v>0</v>
      </c>
      <c r="W374" s="17">
        <f t="shared" si="386"/>
        <v>0.17918791683012947</v>
      </c>
      <c r="X374" s="17">
        <f t="shared" si="387"/>
        <v>2.8557599225556632E-2</v>
      </c>
      <c r="Y374" s="16">
        <f t="shared" si="388"/>
        <v>4.7027600849256897E-2</v>
      </c>
      <c r="Z374" s="17">
        <f t="shared" si="389"/>
        <v>2.4964336661911558E-3</v>
      </c>
      <c r="AA374" s="16">
        <f t="shared" si="390"/>
        <v>4.2268404367735117E-4</v>
      </c>
      <c r="AB374" s="17">
        <f t="shared" si="391"/>
        <v>2.3696284530879503E-3</v>
      </c>
      <c r="AC374" s="35">
        <f t="shared" si="392"/>
        <v>2.3696284530879503E-3</v>
      </c>
      <c r="AD374" s="35">
        <f t="shared" si="393"/>
        <v>69.684220171422055</v>
      </c>
      <c r="AE374" s="35">
        <f t="shared" si="394"/>
        <v>0.43575278468707374</v>
      </c>
      <c r="AF374" s="35">
        <f t="shared" si="395"/>
        <v>3.0927227678644583E-2</v>
      </c>
      <c r="AG374" s="35">
        <f t="shared" si="396"/>
        <v>69.684220171422055</v>
      </c>
      <c r="AH374" s="35">
        <f t="shared" si="397"/>
        <v>12.027260436837627</v>
      </c>
      <c r="AI374" s="35">
        <f t="shared" si="398"/>
        <v>18.288519391740309</v>
      </c>
      <c r="AJ374" s="35">
        <f t="shared" si="399"/>
        <v>53.130629477451336</v>
      </c>
      <c r="AK374" s="35">
        <f t="shared" si="400"/>
        <v>69.684220171422055</v>
      </c>
      <c r="AM374" s="1">
        <f t="shared" ref="AM374:AM437" si="401">W374/(W374+AC374+X374)*100</f>
        <v>85.280819356953529</v>
      </c>
      <c r="AN374" s="1">
        <f t="shared" ref="AN374:AN437" si="402">(W374-Y374)/(W374-Y374+AC374+X374)*100</f>
        <v>81.036425600221008</v>
      </c>
      <c r="AO374" s="1">
        <f t="shared" ref="AO374:AO437" si="403">(AC374/0.7+2*X374/0.35+2*Y374/0.25+V374/0.9)*100</f>
        <v>54.279227158736163</v>
      </c>
      <c r="AP374" s="1">
        <f t="shared" ref="AP374:AP437" si="404">W374/(W374+Y374+X374)*100</f>
        <v>70.332348642963495</v>
      </c>
      <c r="AQ374" s="1">
        <f t="shared" ref="AQ374:AQ437" si="405">(W374+U374)/(U374+W374+V374+X374+Y374+AC374)*100</f>
        <v>69.684220171422055</v>
      </c>
      <c r="AR374" s="1">
        <f t="shared" ref="AR374:AR437" si="406">(W374)/(U374+W374+V374+X374+Y374+AC374)*100</f>
        <v>69.684220171422055</v>
      </c>
      <c r="AS374" s="1">
        <f t="shared" si="383"/>
        <v>2.5028248587570618</v>
      </c>
    </row>
    <row r="375" spans="1:47" x14ac:dyDescent="0.3">
      <c r="A375" s="4" t="s">
        <v>561</v>
      </c>
      <c r="B375" s="1" t="s">
        <v>716</v>
      </c>
      <c r="C375" s="3" t="s">
        <v>575</v>
      </c>
      <c r="D375" s="1" t="s">
        <v>213</v>
      </c>
      <c r="H375" s="1">
        <v>8.24</v>
      </c>
      <c r="L375" s="1">
        <v>7.8</v>
      </c>
      <c r="M375" s="1">
        <v>0.63</v>
      </c>
      <c r="N375" s="1">
        <v>2.23</v>
      </c>
      <c r="O375" s="1">
        <v>0.28999999999999998</v>
      </c>
      <c r="R375" s="1">
        <f t="shared" ref="R375:R410" si="407">LN(H375/M375)</f>
        <v>2.571035803517939</v>
      </c>
      <c r="T375" s="1">
        <f t="shared" ref="T375:T410" si="408">LN(M375/L375)</f>
        <v>-2.5161591932921046</v>
      </c>
      <c r="U375" s="17">
        <f t="shared" si="384"/>
        <v>0</v>
      </c>
      <c r="V375" s="17">
        <f t="shared" si="385"/>
        <v>0</v>
      </c>
      <c r="W375" s="17">
        <f t="shared" si="386"/>
        <v>8.0816006276971372E-2</v>
      </c>
      <c r="X375" s="17">
        <f t="shared" si="387"/>
        <v>1.016456921587609E-2</v>
      </c>
      <c r="Y375" s="16">
        <f t="shared" si="388"/>
        <v>2.3673036093418257E-2</v>
      </c>
      <c r="Z375" s="17">
        <f t="shared" si="389"/>
        <v>0.1390870185449358</v>
      </c>
      <c r="AA375" s="16">
        <f t="shared" si="390"/>
        <v>2.0429728777738641E-3</v>
      </c>
      <c r="AB375" s="17">
        <f t="shared" si="391"/>
        <v>0.13847412668160364</v>
      </c>
      <c r="AC375" s="35">
        <f t="shared" si="392"/>
        <v>1.016456921587609E-2</v>
      </c>
      <c r="AD375" s="35">
        <f t="shared" si="393"/>
        <v>64.746982977646965</v>
      </c>
      <c r="AE375" s="35">
        <f t="shared" si="394"/>
        <v>2.1397323602156919</v>
      </c>
      <c r="AF375" s="35">
        <f t="shared" si="395"/>
        <v>2.0329138431752179E-2</v>
      </c>
      <c r="AG375" s="35">
        <f t="shared" si="396"/>
        <v>64.746982977646965</v>
      </c>
      <c r="AH375" s="35">
        <f t="shared" si="397"/>
        <v>16.287001061149375</v>
      </c>
      <c r="AI375" s="35">
        <f t="shared" si="398"/>
        <v>18.966015961203659</v>
      </c>
      <c r="AJ375" s="35">
        <f t="shared" si="399"/>
        <v>51.339507450027142</v>
      </c>
      <c r="AK375" s="35">
        <f t="shared" si="400"/>
        <v>64.746982977646965</v>
      </c>
      <c r="AM375" s="1">
        <f t="shared" si="401"/>
        <v>79.901023929229851</v>
      </c>
      <c r="AN375" s="1">
        <f t="shared" si="402"/>
        <v>73.759409941068796</v>
      </c>
      <c r="AO375" s="1">
        <f t="shared" si="403"/>
        <v>26.198835457503243</v>
      </c>
      <c r="AP375" s="1">
        <f t="shared" si="404"/>
        <v>70.48710037028809</v>
      </c>
      <c r="AQ375" s="1">
        <f t="shared" si="405"/>
        <v>64.746982977646965</v>
      </c>
      <c r="AR375" s="1">
        <f t="shared" si="406"/>
        <v>64.746982977646965</v>
      </c>
      <c r="AS375" s="1">
        <f t="shared" si="383"/>
        <v>3.5396825396825395</v>
      </c>
    </row>
    <row r="376" spans="1:47" x14ac:dyDescent="0.3">
      <c r="A376" s="4" t="s">
        <v>561</v>
      </c>
      <c r="B376" s="1" t="s">
        <v>716</v>
      </c>
      <c r="C376" s="3" t="s">
        <v>575</v>
      </c>
      <c r="D376" s="1" t="s">
        <v>214</v>
      </c>
      <c r="H376" s="1">
        <v>13.6</v>
      </c>
      <c r="L376" s="1">
        <v>2.89</v>
      </c>
      <c r="M376" s="1">
        <v>1.44</v>
      </c>
      <c r="N376" s="1">
        <v>3.1</v>
      </c>
      <c r="O376" s="1">
        <v>0.25</v>
      </c>
      <c r="R376" s="1">
        <f t="shared" si="407"/>
        <v>2.2454266791540971</v>
      </c>
      <c r="T376" s="1">
        <f t="shared" si="408"/>
        <v>-0.69661338853643162</v>
      </c>
      <c r="U376" s="17">
        <f t="shared" si="384"/>
        <v>0</v>
      </c>
      <c r="V376" s="17">
        <f t="shared" si="385"/>
        <v>0</v>
      </c>
      <c r="W376" s="17">
        <f t="shared" si="386"/>
        <v>0.13338564142801099</v>
      </c>
      <c r="X376" s="17">
        <f t="shared" si="387"/>
        <v>2.3233301064859633E-2</v>
      </c>
      <c r="Y376" s="16">
        <f t="shared" si="388"/>
        <v>3.2908704883227176E-2</v>
      </c>
      <c r="Z376" s="17">
        <f t="shared" si="389"/>
        <v>5.153352353780314E-2</v>
      </c>
      <c r="AA376" s="16">
        <f t="shared" si="390"/>
        <v>1.7611835153222967E-3</v>
      </c>
      <c r="AB376" s="17">
        <f t="shared" si="391"/>
        <v>5.1005168483206451E-2</v>
      </c>
      <c r="AC376" s="35">
        <f t="shared" si="392"/>
        <v>2.3233301064859633E-2</v>
      </c>
      <c r="AD376" s="35">
        <f t="shared" si="393"/>
        <v>62.692727403885584</v>
      </c>
      <c r="AE376" s="35">
        <f t="shared" si="394"/>
        <v>0.80724977841039269</v>
      </c>
      <c r="AF376" s="35">
        <f t="shared" si="395"/>
        <v>4.6466602129719266E-2</v>
      </c>
      <c r="AG376" s="35">
        <f t="shared" si="396"/>
        <v>62.692727403885584</v>
      </c>
      <c r="AH376" s="35">
        <f t="shared" si="397"/>
        <v>21.839817161096207</v>
      </c>
      <c r="AI376" s="35">
        <f t="shared" si="398"/>
        <v>15.467455435018218</v>
      </c>
      <c r="AJ376" s="35">
        <f t="shared" si="399"/>
        <v>46.813819136961008</v>
      </c>
      <c r="AK376" s="35">
        <f t="shared" si="400"/>
        <v>62.692727403885584</v>
      </c>
      <c r="AM376" s="1">
        <f t="shared" si="401"/>
        <v>74.164013075097344</v>
      </c>
      <c r="AN376" s="1">
        <f t="shared" si="402"/>
        <v>68.377920833492283</v>
      </c>
      <c r="AO376" s="1">
        <f t="shared" si="403"/>
        <v>42.922178952910052</v>
      </c>
      <c r="AP376" s="1">
        <f t="shared" si="404"/>
        <v>70.377933391069405</v>
      </c>
      <c r="AQ376" s="1">
        <f t="shared" si="405"/>
        <v>62.692727403885584</v>
      </c>
      <c r="AR376" s="1">
        <f t="shared" si="406"/>
        <v>62.692727403885584</v>
      </c>
      <c r="AS376" s="1">
        <f t="shared" si="383"/>
        <v>2.1527777777777781</v>
      </c>
    </row>
    <row r="377" spans="1:47" x14ac:dyDescent="0.3">
      <c r="A377" s="4" t="s">
        <v>561</v>
      </c>
      <c r="B377" s="1" t="s">
        <v>716</v>
      </c>
      <c r="C377" s="3" t="s">
        <v>575</v>
      </c>
      <c r="D377" s="1" t="s">
        <v>215</v>
      </c>
      <c r="H377" s="1">
        <v>10.62</v>
      </c>
      <c r="L377" s="1">
        <v>5.24</v>
      </c>
      <c r="M377" s="1">
        <v>1.1599999999999999</v>
      </c>
      <c r="N377" s="1">
        <v>2.37</v>
      </c>
      <c r="O377" s="1">
        <v>0.36</v>
      </c>
      <c r="R377" s="1">
        <f t="shared" si="407"/>
        <v>2.2143190106955193</v>
      </c>
      <c r="T377" s="1">
        <f t="shared" si="408"/>
        <v>-1.5079014932146777</v>
      </c>
      <c r="U377" s="17">
        <f t="shared" si="384"/>
        <v>0</v>
      </c>
      <c r="V377" s="17">
        <f t="shared" si="385"/>
        <v>0</v>
      </c>
      <c r="W377" s="17">
        <f t="shared" si="386"/>
        <v>0.10415849352687329</v>
      </c>
      <c r="X377" s="17">
        <f t="shared" si="387"/>
        <v>1.871571474669248E-2</v>
      </c>
      <c r="Y377" s="16">
        <f t="shared" si="388"/>
        <v>2.515923566878981E-2</v>
      </c>
      <c r="Z377" s="17">
        <f t="shared" si="389"/>
        <v>9.343794579172611E-2</v>
      </c>
      <c r="AA377" s="16">
        <f t="shared" si="390"/>
        <v>2.5361042620641074E-3</v>
      </c>
      <c r="AB377" s="17">
        <f t="shared" si="391"/>
        <v>9.2677114513106881E-2</v>
      </c>
      <c r="AC377" s="35">
        <f t="shared" si="392"/>
        <v>1.871571474669248E-2</v>
      </c>
      <c r="AD377" s="35">
        <f t="shared" si="393"/>
        <v>62.464179337244438</v>
      </c>
      <c r="AE377" s="35">
        <f t="shared" si="394"/>
        <v>1.3183072407991496</v>
      </c>
      <c r="AF377" s="35">
        <f t="shared" si="395"/>
        <v>3.743142949338496E-2</v>
      </c>
      <c r="AG377" s="35">
        <f t="shared" si="396"/>
        <v>62.464179337244438</v>
      </c>
      <c r="AH377" s="35">
        <f t="shared" si="397"/>
        <v>22.447747135676209</v>
      </c>
      <c r="AI377" s="35">
        <f t="shared" si="398"/>
        <v>15.088073527079359</v>
      </c>
      <c r="AJ377" s="35">
        <f t="shared" si="399"/>
        <v>46.320163195701575</v>
      </c>
      <c r="AK377" s="35">
        <f t="shared" si="400"/>
        <v>62.464179337244438</v>
      </c>
      <c r="AM377" s="1">
        <f t="shared" si="401"/>
        <v>73.563493294625644</v>
      </c>
      <c r="AN377" s="1">
        <f t="shared" si="402"/>
        <v>67.850890220727649</v>
      </c>
      <c r="AO377" s="1">
        <f t="shared" si="403"/>
        <v>33.49575621124076</v>
      </c>
      <c r="AP377" s="1">
        <f t="shared" si="404"/>
        <v>70.361460730071741</v>
      </c>
      <c r="AQ377" s="1">
        <f t="shared" si="405"/>
        <v>62.464179337244438</v>
      </c>
      <c r="AR377" s="1">
        <f t="shared" si="406"/>
        <v>62.464179337244438</v>
      </c>
      <c r="AS377" s="1">
        <f t="shared" si="383"/>
        <v>2.0431034482758621</v>
      </c>
    </row>
    <row r="378" spans="1:47" x14ac:dyDescent="0.3">
      <c r="A378" s="4" t="s">
        <v>561</v>
      </c>
      <c r="B378" s="1" t="s">
        <v>716</v>
      </c>
      <c r="C378" s="3" t="s">
        <v>575</v>
      </c>
      <c r="D378" s="1" t="s">
        <v>216</v>
      </c>
      <c r="H378" s="1">
        <v>18.64</v>
      </c>
      <c r="L378" s="1">
        <v>0.46</v>
      </c>
      <c r="M378" s="1">
        <v>1.74</v>
      </c>
      <c r="N378" s="1">
        <v>4.68</v>
      </c>
      <c r="O378" s="1">
        <v>0.13</v>
      </c>
      <c r="R378" s="1">
        <f t="shared" si="407"/>
        <v>2.3714246960310073</v>
      </c>
      <c r="T378" s="1">
        <f t="shared" si="408"/>
        <v>1.330413902725434</v>
      </c>
      <c r="U378" s="17">
        <f t="shared" si="384"/>
        <v>0</v>
      </c>
      <c r="V378" s="17">
        <f t="shared" si="385"/>
        <v>0</v>
      </c>
      <c r="W378" s="17">
        <f t="shared" si="386"/>
        <v>0.18281679089839153</v>
      </c>
      <c r="X378" s="17">
        <f t="shared" si="387"/>
        <v>2.8073572120038724E-2</v>
      </c>
      <c r="Y378" s="16">
        <f t="shared" si="388"/>
        <v>4.9681528662420378E-2</v>
      </c>
      <c r="Z378" s="17">
        <f t="shared" si="389"/>
        <v>8.2025677603423681E-3</v>
      </c>
      <c r="AA378" s="16">
        <f t="shared" si="390"/>
        <v>9.1581542796759436E-4</v>
      </c>
      <c r="AB378" s="17">
        <f t="shared" si="391"/>
        <v>7.9278231319520904E-3</v>
      </c>
      <c r="AC378" s="35">
        <f t="shared" si="392"/>
        <v>7.9278231319520904E-3</v>
      </c>
      <c r="AD378" s="35">
        <f t="shared" si="393"/>
        <v>68.088262598658972</v>
      </c>
      <c r="AE378" s="35">
        <f t="shared" si="394"/>
        <v>0.47018475775880031</v>
      </c>
      <c r="AF378" s="35">
        <f t="shared" si="395"/>
        <v>3.6001395251990816E-2</v>
      </c>
      <c r="AG378" s="35">
        <f t="shared" si="396"/>
        <v>68.088262598658972</v>
      </c>
      <c r="AH378" s="35">
        <f t="shared" si="397"/>
        <v>13.408355117654741</v>
      </c>
      <c r="AI378" s="35">
        <f t="shared" si="398"/>
        <v>18.5033822836863</v>
      </c>
      <c r="AJ378" s="35">
        <f t="shared" si="399"/>
        <v>52.547513583015778</v>
      </c>
      <c r="AK378" s="35">
        <f t="shared" si="400"/>
        <v>68.088262598658972</v>
      </c>
      <c r="AM378" s="1">
        <f t="shared" si="401"/>
        <v>83.547347738615784</v>
      </c>
      <c r="AN378" s="1">
        <f t="shared" si="402"/>
        <v>78.71461113948456</v>
      </c>
      <c r="AO378" s="1">
        <f t="shared" si="403"/>
        <v>56.919810303094444</v>
      </c>
      <c r="AP378" s="1">
        <f t="shared" si="404"/>
        <v>70.159827953471734</v>
      </c>
      <c r="AQ378" s="1">
        <f t="shared" si="405"/>
        <v>68.088262598658957</v>
      </c>
      <c r="AR378" s="1">
        <f t="shared" si="406"/>
        <v>68.088262598658957</v>
      </c>
      <c r="AS378" s="1">
        <f t="shared" si="383"/>
        <v>2.6896551724137931</v>
      </c>
    </row>
    <row r="379" spans="1:47" x14ac:dyDescent="0.3">
      <c r="A379" s="4" t="s">
        <v>561</v>
      </c>
      <c r="B379" s="1" t="s">
        <v>716</v>
      </c>
      <c r="C379" s="3" t="s">
        <v>575</v>
      </c>
      <c r="D379" s="1" t="s">
        <v>217</v>
      </c>
      <c r="H379" s="1">
        <v>6.34</v>
      </c>
      <c r="L379" s="1">
        <v>6.63</v>
      </c>
      <c r="M379" s="1">
        <v>0.71</v>
      </c>
      <c r="N379" s="1">
        <v>1.56</v>
      </c>
      <c r="O379" s="1">
        <v>0.28000000000000003</v>
      </c>
      <c r="R379" s="1">
        <f t="shared" si="407"/>
        <v>2.1893690773959102</v>
      </c>
      <c r="T379" s="1">
        <f t="shared" si="408"/>
        <v>-2.234095113144547</v>
      </c>
      <c r="U379" s="17">
        <f t="shared" si="384"/>
        <v>0</v>
      </c>
      <c r="V379" s="17">
        <f t="shared" si="385"/>
        <v>0</v>
      </c>
      <c r="W379" s="17">
        <f t="shared" si="386"/>
        <v>6.2181247548058066E-2</v>
      </c>
      <c r="X379" s="17">
        <f t="shared" si="387"/>
        <v>1.1455308163923846E-2</v>
      </c>
      <c r="Y379" s="16">
        <f t="shared" si="388"/>
        <v>1.6560509554140127E-2</v>
      </c>
      <c r="Z379" s="17">
        <f t="shared" si="389"/>
        <v>0.11822396576319544</v>
      </c>
      <c r="AA379" s="16">
        <f t="shared" si="390"/>
        <v>1.9725255371609725E-3</v>
      </c>
      <c r="AB379" s="17">
        <f t="shared" si="391"/>
        <v>0.11763220810204715</v>
      </c>
      <c r="AC379" s="35">
        <f t="shared" si="392"/>
        <v>1.1455308163923846E-2</v>
      </c>
      <c r="AD379" s="35">
        <f t="shared" si="393"/>
        <v>61.170482744162726</v>
      </c>
      <c r="AE379" s="35">
        <f t="shared" si="394"/>
        <v>2.3518309658910423</v>
      </c>
      <c r="AF379" s="35">
        <f t="shared" si="395"/>
        <v>2.2910616327847692E-2</v>
      </c>
      <c r="AG379" s="35">
        <f t="shared" si="396"/>
        <v>61.170482744162726</v>
      </c>
      <c r="AH379" s="35">
        <f t="shared" si="397"/>
        <v>22.538201081565589</v>
      </c>
      <c r="AI379" s="35">
        <f t="shared" si="398"/>
        <v>16.291316174271696</v>
      </c>
      <c r="AJ379" s="35">
        <f t="shared" si="399"/>
        <v>46.876557546353055</v>
      </c>
      <c r="AK379" s="35">
        <f t="shared" si="400"/>
        <v>61.170482744162726</v>
      </c>
      <c r="AM379" s="1">
        <f t="shared" si="401"/>
        <v>73.075432498153376</v>
      </c>
      <c r="AN379" s="1">
        <f t="shared" si="402"/>
        <v>66.569146991786127</v>
      </c>
      <c r="AO379" s="1">
        <f t="shared" si="403"/>
        <v>21.43077061754342</v>
      </c>
      <c r="AP379" s="1">
        <f t="shared" si="404"/>
        <v>68.939324538548277</v>
      </c>
      <c r="AQ379" s="1">
        <f t="shared" si="405"/>
        <v>61.170482744162726</v>
      </c>
      <c r="AR379" s="1">
        <f t="shared" si="406"/>
        <v>61.170482744162726</v>
      </c>
      <c r="AS379" s="1">
        <f t="shared" si="383"/>
        <v>2.1971830985915495</v>
      </c>
    </row>
    <row r="380" spans="1:47" s="23" customFormat="1" ht="12.9" thickBot="1" x14ac:dyDescent="0.35">
      <c r="A380" s="11" t="s">
        <v>561</v>
      </c>
      <c r="B380" s="23" t="s">
        <v>716</v>
      </c>
      <c r="C380" s="12" t="s">
        <v>575</v>
      </c>
      <c r="D380" s="23" t="s">
        <v>218</v>
      </c>
      <c r="H380" s="23">
        <v>8.11</v>
      </c>
      <c r="L380" s="23">
        <v>5.54</v>
      </c>
      <c r="M380" s="23">
        <v>0.86</v>
      </c>
      <c r="N380" s="23">
        <v>2.12</v>
      </c>
      <c r="O380" s="23">
        <v>0.19</v>
      </c>
      <c r="R380" s="23">
        <f t="shared" si="407"/>
        <v>2.2439207578619054</v>
      </c>
      <c r="T380" s="23">
        <f t="shared" si="408"/>
        <v>-1.8628173904937761</v>
      </c>
      <c r="U380" s="22">
        <f t="shared" si="384"/>
        <v>0</v>
      </c>
      <c r="V380" s="22">
        <f t="shared" si="385"/>
        <v>0</v>
      </c>
      <c r="W380" s="22">
        <f t="shared" si="386"/>
        <v>7.9540996469203609E-2</v>
      </c>
      <c r="X380" s="22">
        <f t="shared" si="387"/>
        <v>1.3875443691513391E-2</v>
      </c>
      <c r="Y380" s="21">
        <f t="shared" si="388"/>
        <v>2.2505307855626329E-2</v>
      </c>
      <c r="Z380" s="22">
        <f t="shared" si="389"/>
        <v>9.8787446504992868E-2</v>
      </c>
      <c r="AA380" s="21">
        <f t="shared" si="390"/>
        <v>1.3384994716449455E-3</v>
      </c>
      <c r="AB380" s="22">
        <f t="shared" si="391"/>
        <v>9.8385896663499381E-2</v>
      </c>
      <c r="AC380" s="51">
        <f t="shared" si="392"/>
        <v>1.3875443691513391E-2</v>
      </c>
      <c r="AD380" s="51">
        <f t="shared" si="393"/>
        <v>61.280984143502806</v>
      </c>
      <c r="AE380" s="51">
        <f t="shared" si="394"/>
        <v>1.699352586115344</v>
      </c>
      <c r="AF380" s="51">
        <f t="shared" si="395"/>
        <v>2.7750887383026782E-2</v>
      </c>
      <c r="AG380" s="51">
        <f t="shared" si="396"/>
        <v>61.280984143502806</v>
      </c>
      <c r="AH380" s="51">
        <f t="shared" si="397"/>
        <v>21.38019091005264</v>
      </c>
      <c r="AI380" s="51">
        <f t="shared" si="398"/>
        <v>17.338824946444557</v>
      </c>
      <c r="AJ380" s="51">
        <f t="shared" si="399"/>
        <v>47.979317018195957</v>
      </c>
      <c r="AK380" s="51">
        <f t="shared" si="400"/>
        <v>61.280984143502806</v>
      </c>
      <c r="AM380" s="23">
        <f t="shared" si="401"/>
        <v>74.135147611680324</v>
      </c>
      <c r="AN380" s="23">
        <f t="shared" si="402"/>
        <v>67.269715686905101</v>
      </c>
      <c r="AO380" s="23">
        <f t="shared" si="403"/>
        <v>27.915277492724915</v>
      </c>
      <c r="AP380" s="23">
        <f t="shared" si="404"/>
        <v>68.616112015486038</v>
      </c>
      <c r="AQ380" s="23">
        <f t="shared" si="405"/>
        <v>61.280984143502806</v>
      </c>
      <c r="AR380" s="23">
        <f t="shared" si="406"/>
        <v>61.280984143502806</v>
      </c>
      <c r="AS380" s="23">
        <f t="shared" si="383"/>
        <v>2.4651162790697678</v>
      </c>
    </row>
    <row r="381" spans="1:47" x14ac:dyDescent="0.3">
      <c r="B381" s="2" t="s">
        <v>768</v>
      </c>
      <c r="U381" s="17"/>
      <c r="V381" s="17"/>
      <c r="W381" s="17"/>
      <c r="X381" s="17"/>
      <c r="Y381" s="16"/>
      <c r="Z381" s="17"/>
      <c r="AA381" s="16"/>
      <c r="AB381" s="17"/>
    </row>
    <row r="382" spans="1:47" x14ac:dyDescent="0.3">
      <c r="A382" s="1" t="s">
        <v>560</v>
      </c>
      <c r="B382" s="1" t="s">
        <v>769</v>
      </c>
      <c r="C382" s="4" t="s">
        <v>565</v>
      </c>
      <c r="D382" s="4" t="s">
        <v>499</v>
      </c>
      <c r="E382" s="4" t="s">
        <v>599</v>
      </c>
      <c r="F382" s="4">
        <v>73.209999999999994</v>
      </c>
      <c r="G382" s="4">
        <v>0.53</v>
      </c>
      <c r="H382" s="4">
        <v>12.28</v>
      </c>
      <c r="I382" s="4">
        <v>4.38</v>
      </c>
      <c r="J382" s="4">
        <v>7.0000000000000007E-2</v>
      </c>
      <c r="K382" s="4">
        <v>1.46</v>
      </c>
      <c r="L382" s="4">
        <v>0.65</v>
      </c>
      <c r="M382" s="4">
        <v>1.73</v>
      </c>
      <c r="N382" s="4">
        <v>2.66</v>
      </c>
      <c r="O382" s="4">
        <v>0.09</v>
      </c>
      <c r="P382" s="4">
        <v>2.62</v>
      </c>
      <c r="Q382" s="4">
        <f>SUM(F382:P382)</f>
        <v>99.679999999999993</v>
      </c>
      <c r="R382" s="4">
        <f t="shared" si="407"/>
        <v>1.9598505142093088</v>
      </c>
      <c r="S382" s="4">
        <f t="shared" ref="S382:S410" si="409">LN(N382/K382)</f>
        <v>0.59988968707336277</v>
      </c>
      <c r="T382" s="4">
        <f t="shared" si="408"/>
        <v>0.97890432460214183</v>
      </c>
      <c r="U382" s="17">
        <f t="shared" si="384"/>
        <v>2.7428142025173775E-2</v>
      </c>
      <c r="V382" s="17">
        <f t="shared" si="385"/>
        <v>3.6224332827185117E-2</v>
      </c>
      <c r="W382" s="17">
        <f t="shared" si="386"/>
        <v>0.12043938799529227</v>
      </c>
      <c r="X382" s="17">
        <f t="shared" si="387"/>
        <v>2.7912229751532753E-2</v>
      </c>
      <c r="Y382" s="16">
        <f t="shared" si="388"/>
        <v>2.8237791932059449E-2</v>
      </c>
      <c r="Z382" s="17">
        <f t="shared" si="389"/>
        <v>1.1590584878744651E-2</v>
      </c>
      <c r="AA382" s="16">
        <f t="shared" si="390"/>
        <v>6.3402606551602684E-4</v>
      </c>
      <c r="AB382" s="17">
        <f t="shared" si="391"/>
        <v>1.1400377059089842E-2</v>
      </c>
      <c r="AC382" s="35">
        <f t="shared" si="392"/>
        <v>1.1400377059089842E-2</v>
      </c>
      <c r="AD382" s="35">
        <f t="shared" si="393"/>
        <v>64.066984746976829</v>
      </c>
      <c r="AE382" s="35">
        <f t="shared" si="394"/>
        <v>1.0909477671858614</v>
      </c>
      <c r="AF382" s="35">
        <f t="shared" si="395"/>
        <v>3.9312606810622597E-2</v>
      </c>
      <c r="AG382" s="35">
        <f t="shared" si="396"/>
        <v>64.066984746976829</v>
      </c>
      <c r="AH382" s="35">
        <f t="shared" si="397"/>
        <v>20.912097137179938</v>
      </c>
      <c r="AI382" s="35">
        <f t="shared" si="398"/>
        <v>15.020918115843235</v>
      </c>
      <c r="AJ382" s="35">
        <f t="shared" si="399"/>
        <v>47.054410489331651</v>
      </c>
      <c r="AK382" s="35">
        <f t="shared" si="400"/>
        <v>64.066984746976829</v>
      </c>
      <c r="AM382" s="1">
        <f t="shared" si="401"/>
        <v>75.391476733430423</v>
      </c>
      <c r="AN382" s="1">
        <f t="shared" si="402"/>
        <v>70.107710078788912</v>
      </c>
      <c r="AO382" s="1">
        <f t="shared" si="403"/>
        <v>44.193630281794917</v>
      </c>
      <c r="AP382" s="1">
        <f t="shared" si="404"/>
        <v>68.203063940415731</v>
      </c>
      <c r="AQ382" s="1">
        <f t="shared" si="405"/>
        <v>58.761008220944376</v>
      </c>
      <c r="AR382" s="1">
        <f t="shared" si="406"/>
        <v>47.861351759492742</v>
      </c>
      <c r="AS382" s="1">
        <f t="shared" ref="AS382:AS393" si="410">N382/M382</f>
        <v>1.5375722543352601</v>
      </c>
      <c r="AT382" s="1">
        <f t="shared" ref="AT382:AT393" si="411">H382/G382</f>
        <v>23.169811320754715</v>
      </c>
      <c r="AU382" s="1">
        <f t="shared" ref="AU382:AU393" si="412">F382/H382</f>
        <v>5.9617263843648205</v>
      </c>
    </row>
    <row r="383" spans="1:47" x14ac:dyDescent="0.3">
      <c r="A383" s="1" t="s">
        <v>560</v>
      </c>
      <c r="B383" s="1" t="s">
        <v>770</v>
      </c>
      <c r="C383" s="4" t="s">
        <v>565</v>
      </c>
      <c r="D383" s="4" t="s">
        <v>500</v>
      </c>
      <c r="E383" s="4" t="s">
        <v>599</v>
      </c>
      <c r="F383" s="4">
        <v>63.23</v>
      </c>
      <c r="G383" s="4">
        <v>0.69</v>
      </c>
      <c r="H383" s="4">
        <v>17.64</v>
      </c>
      <c r="I383" s="4">
        <v>6.29</v>
      </c>
      <c r="J383" s="4">
        <v>0.06</v>
      </c>
      <c r="K383" s="4">
        <v>2.0699999999999998</v>
      </c>
      <c r="L383" s="4">
        <v>0.47</v>
      </c>
      <c r="M383" s="4">
        <v>1.96</v>
      </c>
      <c r="N383" s="4">
        <v>3.94</v>
      </c>
      <c r="O383" s="4">
        <v>0.08</v>
      </c>
      <c r="P383" s="4">
        <v>3.38</v>
      </c>
      <c r="Q383" s="4">
        <f t="shared" ref="Q383:Q393" si="413">SUM(F383:P383)</f>
        <v>99.809999999999988</v>
      </c>
      <c r="R383" s="4">
        <f t="shared" si="407"/>
        <v>2.1972245773362196</v>
      </c>
      <c r="S383" s="4">
        <f t="shared" si="409"/>
        <v>0.64363211603256476</v>
      </c>
      <c r="T383" s="4">
        <f t="shared" si="408"/>
        <v>1.4279670575204586</v>
      </c>
      <c r="U383" s="17">
        <f t="shared" si="384"/>
        <v>3.9388815830671928E-2</v>
      </c>
      <c r="V383" s="17">
        <f t="shared" si="385"/>
        <v>5.1359156816625472E-2</v>
      </c>
      <c r="W383" s="17">
        <f t="shared" si="386"/>
        <v>0.1730090231463319</v>
      </c>
      <c r="X383" s="17">
        <f t="shared" si="387"/>
        <v>3.1623104227170053E-2</v>
      </c>
      <c r="Y383" s="16">
        <f t="shared" si="388"/>
        <v>4.1825902335456473E-2</v>
      </c>
      <c r="Z383" s="17">
        <f t="shared" si="389"/>
        <v>8.3808844507845936E-3</v>
      </c>
      <c r="AA383" s="16">
        <f t="shared" si="390"/>
        <v>5.6357872490313493E-4</v>
      </c>
      <c r="AB383" s="17">
        <f t="shared" si="391"/>
        <v>8.2118108333136524E-3</v>
      </c>
      <c r="AC383" s="35">
        <f t="shared" si="392"/>
        <v>8.2118108333136524E-3</v>
      </c>
      <c r="AD383" s="35">
        <f t="shared" si="393"/>
        <v>67.934633633076203</v>
      </c>
      <c r="AE383" s="35">
        <f t="shared" si="394"/>
        <v>0.99750787861937851</v>
      </c>
      <c r="AF383" s="35">
        <f t="shared" si="395"/>
        <v>3.9834915060483707E-2</v>
      </c>
      <c r="AG383" s="35">
        <f t="shared" si="396"/>
        <v>67.934633633076203</v>
      </c>
      <c r="AH383" s="35">
        <f t="shared" si="397"/>
        <v>15.641787412150043</v>
      </c>
      <c r="AI383" s="35">
        <f t="shared" si="398"/>
        <v>16.423578954773753</v>
      </c>
      <c r="AJ383" s="35">
        <f t="shared" si="399"/>
        <v>50.390895771311854</v>
      </c>
      <c r="AK383" s="35">
        <f t="shared" si="400"/>
        <v>67.934633633076203</v>
      </c>
      <c r="AM383" s="1">
        <f t="shared" si="401"/>
        <v>81.28444935003175</v>
      </c>
      <c r="AN383" s="1">
        <f t="shared" si="402"/>
        <v>76.707184796317179</v>
      </c>
      <c r="AO383" s="1">
        <f t="shared" si="403"/>
        <v>58.410755953989344</v>
      </c>
      <c r="AP383" s="1">
        <f t="shared" si="404"/>
        <v>70.198168568757026</v>
      </c>
      <c r="AQ383" s="1">
        <f t="shared" si="405"/>
        <v>61.490123226632008</v>
      </c>
      <c r="AR383" s="1">
        <f t="shared" si="406"/>
        <v>50.086885082380647</v>
      </c>
      <c r="AS383" s="1">
        <f t="shared" si="410"/>
        <v>2.010204081632653</v>
      </c>
      <c r="AT383" s="1">
        <f t="shared" si="411"/>
        <v>25.565217391304351</v>
      </c>
      <c r="AU383" s="1">
        <f t="shared" si="412"/>
        <v>3.5844671201814058</v>
      </c>
    </row>
    <row r="384" spans="1:47" x14ac:dyDescent="0.3">
      <c r="A384" s="1" t="s">
        <v>560</v>
      </c>
      <c r="B384" s="1" t="s">
        <v>771</v>
      </c>
      <c r="C384" s="4" t="s">
        <v>565</v>
      </c>
      <c r="D384" s="4" t="s">
        <v>501</v>
      </c>
      <c r="E384" s="4" t="s">
        <v>599</v>
      </c>
      <c r="F384" s="4">
        <v>73.27</v>
      </c>
      <c r="G384" s="4">
        <v>0.54</v>
      </c>
      <c r="H384" s="4">
        <v>11.84</v>
      </c>
      <c r="I384" s="4">
        <v>4.29</v>
      </c>
      <c r="J384" s="4">
        <v>0.14000000000000001</v>
      </c>
      <c r="K384" s="4">
        <v>1.48</v>
      </c>
      <c r="L384" s="4">
        <v>1.04</v>
      </c>
      <c r="M384" s="4">
        <v>1.5</v>
      </c>
      <c r="N384" s="4">
        <v>2.6</v>
      </c>
      <c r="O384" s="4">
        <v>7.0000000000000007E-2</v>
      </c>
      <c r="P384" s="4">
        <v>3.09</v>
      </c>
      <c r="Q384" s="4">
        <f t="shared" si="413"/>
        <v>99.860000000000014</v>
      </c>
      <c r="R384" s="4">
        <f t="shared" si="407"/>
        <v>2.0660185213476954</v>
      </c>
      <c r="S384" s="4">
        <f t="shared" si="409"/>
        <v>0.56346935725141267</v>
      </c>
      <c r="T384" s="4">
        <f t="shared" si="408"/>
        <v>0.36624439495488309</v>
      </c>
      <c r="U384" s="17">
        <f t="shared" si="384"/>
        <v>2.6864550065752398E-2</v>
      </c>
      <c r="V384" s="17">
        <f t="shared" si="385"/>
        <v>3.6720556564543823E-2</v>
      </c>
      <c r="W384" s="17">
        <f t="shared" si="386"/>
        <v>0.11612397018438604</v>
      </c>
      <c r="X384" s="17">
        <f t="shared" si="387"/>
        <v>2.4201355275895453E-2</v>
      </c>
      <c r="Y384" s="16">
        <f t="shared" si="388"/>
        <v>2.7600849256900213E-2</v>
      </c>
      <c r="Z384" s="17">
        <f t="shared" si="389"/>
        <v>1.8544935805991442E-2</v>
      </c>
      <c r="AA384" s="16">
        <f t="shared" si="390"/>
        <v>4.9313138429024313E-4</v>
      </c>
      <c r="AB384" s="17">
        <f t="shared" si="391"/>
        <v>1.839699639070437E-2</v>
      </c>
      <c r="AC384" s="35">
        <f t="shared" si="392"/>
        <v>1.839699639070437E-2</v>
      </c>
      <c r="AD384" s="35">
        <f t="shared" si="393"/>
        <v>62.323955466143907</v>
      </c>
      <c r="AE384" s="35">
        <f t="shared" si="394"/>
        <v>1.1533557348790318</v>
      </c>
      <c r="AF384" s="35">
        <f t="shared" si="395"/>
        <v>4.2598351666599824E-2</v>
      </c>
      <c r="AG384" s="35">
        <f t="shared" si="396"/>
        <v>62.323955466143907</v>
      </c>
      <c r="AH384" s="35">
        <f t="shared" si="397"/>
        <v>22.862616288305997</v>
      </c>
      <c r="AI384" s="35">
        <f t="shared" si="398"/>
        <v>14.813428245550083</v>
      </c>
      <c r="AJ384" s="35">
        <f t="shared" si="399"/>
        <v>45.975405978622042</v>
      </c>
      <c r="AK384" s="35">
        <f t="shared" si="400"/>
        <v>62.323955466143907</v>
      </c>
      <c r="AM384" s="1">
        <f t="shared" si="401"/>
        <v>73.16171338106264</v>
      </c>
      <c r="AN384" s="1">
        <f t="shared" si="402"/>
        <v>67.512299226174761</v>
      </c>
      <c r="AO384" s="1">
        <f t="shared" si="403"/>
        <v>42.618229459494493</v>
      </c>
      <c r="AP384" s="1">
        <f t="shared" si="404"/>
        <v>69.151798628153088</v>
      </c>
      <c r="AQ384" s="1">
        <f t="shared" si="405"/>
        <v>57.216400170602235</v>
      </c>
      <c r="AR384" s="1">
        <f t="shared" si="406"/>
        <v>46.466636173630036</v>
      </c>
      <c r="AS384" s="1">
        <f t="shared" si="410"/>
        <v>1.7333333333333334</v>
      </c>
      <c r="AT384" s="1">
        <f t="shared" si="411"/>
        <v>21.925925925925924</v>
      </c>
      <c r="AU384" s="1">
        <f t="shared" si="412"/>
        <v>6.1883445945945947</v>
      </c>
    </row>
    <row r="385" spans="1:47" x14ac:dyDescent="0.3">
      <c r="A385" s="1" t="s">
        <v>561</v>
      </c>
      <c r="B385" s="1" t="s">
        <v>772</v>
      </c>
      <c r="C385" s="4" t="s">
        <v>575</v>
      </c>
      <c r="D385" s="4" t="s">
        <v>502</v>
      </c>
      <c r="E385" s="4" t="s">
        <v>598</v>
      </c>
      <c r="F385" s="4">
        <v>62.42</v>
      </c>
      <c r="G385" s="4">
        <v>0.7</v>
      </c>
      <c r="H385" s="4">
        <v>18.48</v>
      </c>
      <c r="I385" s="4">
        <v>5.73</v>
      </c>
      <c r="J385" s="4">
        <v>0.15</v>
      </c>
      <c r="K385" s="4">
        <v>2.12</v>
      </c>
      <c r="L385" s="4">
        <v>0.6</v>
      </c>
      <c r="M385" s="4">
        <v>1.86</v>
      </c>
      <c r="N385" s="4">
        <v>4.16</v>
      </c>
      <c r="O385" s="4">
        <v>7.0000000000000007E-2</v>
      </c>
      <c r="P385" s="4">
        <v>3.63</v>
      </c>
      <c r="Q385" s="4">
        <f t="shared" si="413"/>
        <v>99.92</v>
      </c>
      <c r="R385" s="4">
        <f t="shared" si="407"/>
        <v>2.2961125784884282</v>
      </c>
      <c r="S385" s="4">
        <f t="shared" si="409"/>
        <v>0.67409898558925085</v>
      </c>
      <c r="T385" s="4">
        <f t="shared" si="408"/>
        <v>1.1314021114911006</v>
      </c>
      <c r="U385" s="17">
        <f t="shared" si="384"/>
        <v>3.5882021416494464E-2</v>
      </c>
      <c r="V385" s="17">
        <f t="shared" si="385"/>
        <v>5.2599716160022229E-2</v>
      </c>
      <c r="W385" s="17">
        <f t="shared" si="386"/>
        <v>0.18124754805806201</v>
      </c>
      <c r="X385" s="17">
        <f t="shared" si="387"/>
        <v>3.000968054211036E-2</v>
      </c>
      <c r="Y385" s="16">
        <f t="shared" si="388"/>
        <v>4.4161358811040337E-2</v>
      </c>
      <c r="Z385" s="17">
        <f t="shared" si="389"/>
        <v>1.0699001426533523E-2</v>
      </c>
      <c r="AA385" s="16">
        <f t="shared" si="390"/>
        <v>4.9313138429024313E-4</v>
      </c>
      <c r="AB385" s="17">
        <f t="shared" si="391"/>
        <v>1.055106201124645E-2</v>
      </c>
      <c r="AC385" s="35">
        <f t="shared" si="392"/>
        <v>1.055106201124645E-2</v>
      </c>
      <c r="AD385" s="35">
        <f t="shared" si="393"/>
        <v>68.145951408979457</v>
      </c>
      <c r="AE385" s="35">
        <f t="shared" si="394"/>
        <v>0.95643654335488326</v>
      </c>
      <c r="AF385" s="35">
        <f t="shared" si="395"/>
        <v>4.0560742553356809E-2</v>
      </c>
      <c r="AG385" s="35">
        <f t="shared" si="396"/>
        <v>68.145951408979457</v>
      </c>
      <c r="AH385" s="35">
        <f t="shared" si="397"/>
        <v>15.250139495778031</v>
      </c>
      <c r="AI385" s="35">
        <f t="shared" si="398"/>
        <v>16.603909095242521</v>
      </c>
      <c r="AJ385" s="35">
        <f t="shared" si="399"/>
        <v>50.67688479973225</v>
      </c>
      <c r="AK385" s="35">
        <f t="shared" si="400"/>
        <v>68.145951408979457</v>
      </c>
      <c r="AM385" s="1">
        <f t="shared" si="401"/>
        <v>81.713603922761251</v>
      </c>
      <c r="AN385" s="1">
        <f t="shared" si="402"/>
        <v>77.167777601171949</v>
      </c>
      <c r="AO385" s="1">
        <f t="shared" si="403"/>
        <v>59.829183409742534</v>
      </c>
      <c r="AP385" s="1">
        <f t="shared" si="404"/>
        <v>70.960986001485253</v>
      </c>
      <c r="AQ385" s="1">
        <f t="shared" si="405"/>
        <v>61.257926316192936</v>
      </c>
      <c r="AR385" s="1">
        <f t="shared" si="406"/>
        <v>51.134670283737869</v>
      </c>
      <c r="AS385" s="1">
        <f t="shared" si="410"/>
        <v>2.236559139784946</v>
      </c>
      <c r="AT385" s="1">
        <f t="shared" si="411"/>
        <v>26.400000000000002</v>
      </c>
      <c r="AU385" s="1">
        <f t="shared" si="412"/>
        <v>3.3777056277056277</v>
      </c>
    </row>
    <row r="386" spans="1:47" x14ac:dyDescent="0.3">
      <c r="A386" s="1" t="s">
        <v>561</v>
      </c>
      <c r="B386" s="1" t="s">
        <v>773</v>
      </c>
      <c r="C386" s="4" t="s">
        <v>575</v>
      </c>
      <c r="D386" s="4" t="s">
        <v>503</v>
      </c>
      <c r="E386" s="4" t="s">
        <v>598</v>
      </c>
      <c r="F386" s="4">
        <v>61.57</v>
      </c>
      <c r="G386" s="4">
        <v>0.69</v>
      </c>
      <c r="H386" s="4">
        <v>18.12</v>
      </c>
      <c r="I386" s="4">
        <v>6.3</v>
      </c>
      <c r="J386" s="4">
        <v>0.22</v>
      </c>
      <c r="K386" s="4">
        <v>2.13</v>
      </c>
      <c r="L386" s="4">
        <v>0.7</v>
      </c>
      <c r="M386" s="4">
        <v>1.96</v>
      </c>
      <c r="N386" s="4">
        <v>3.83</v>
      </c>
      <c r="O386" s="4">
        <v>0.09</v>
      </c>
      <c r="P386" s="4">
        <v>3.92</v>
      </c>
      <c r="Q386" s="4">
        <f t="shared" si="413"/>
        <v>99.529999999999987</v>
      </c>
      <c r="R386" s="4">
        <f t="shared" si="407"/>
        <v>2.2240718273724074</v>
      </c>
      <c r="S386" s="4">
        <f t="shared" si="409"/>
        <v>0.58674282347122098</v>
      </c>
      <c r="T386" s="4">
        <f t="shared" si="408"/>
        <v>1.0296194171811583</v>
      </c>
      <c r="U386" s="17">
        <f t="shared" si="384"/>
        <v>3.9451437159496526E-2</v>
      </c>
      <c r="V386" s="17">
        <f t="shared" si="385"/>
        <v>5.2847828028701575E-2</v>
      </c>
      <c r="W386" s="17">
        <f t="shared" si="386"/>
        <v>0.17771675166732054</v>
      </c>
      <c r="X386" s="17">
        <f t="shared" si="387"/>
        <v>3.1623104227170053E-2</v>
      </c>
      <c r="Y386" s="16">
        <f t="shared" si="388"/>
        <v>4.0658174097664541E-2</v>
      </c>
      <c r="Z386" s="17">
        <f t="shared" si="389"/>
        <v>1.2482168330955777E-2</v>
      </c>
      <c r="AA386" s="16">
        <f t="shared" si="390"/>
        <v>6.3402606551602684E-4</v>
      </c>
      <c r="AB386" s="17">
        <f t="shared" si="391"/>
        <v>1.2291960511300968E-2</v>
      </c>
      <c r="AC386" s="35">
        <f t="shared" si="392"/>
        <v>1.2291960511300968E-2</v>
      </c>
      <c r="AD386" s="35">
        <f t="shared" si="393"/>
        <v>67.755826795448698</v>
      </c>
      <c r="AE386" s="35">
        <f t="shared" si="394"/>
        <v>0.99631976267180256</v>
      </c>
      <c r="AF386" s="35">
        <f t="shared" si="395"/>
        <v>4.3915064738471024E-2</v>
      </c>
      <c r="AG386" s="35">
        <f t="shared" si="396"/>
        <v>67.755826795448698</v>
      </c>
      <c r="AH386" s="35">
        <f t="shared" si="397"/>
        <v>16.742943432258951</v>
      </c>
      <c r="AI386" s="35">
        <f t="shared" si="398"/>
        <v>15.50122977229236</v>
      </c>
      <c r="AJ386" s="35">
        <f t="shared" si="399"/>
        <v>49.379143170016704</v>
      </c>
      <c r="AK386" s="35">
        <f t="shared" si="400"/>
        <v>67.755826795448698</v>
      </c>
      <c r="AM386" s="1">
        <f t="shared" si="401"/>
        <v>80.185577391079192</v>
      </c>
      <c r="AN386" s="1">
        <f t="shared" si="402"/>
        <v>75.733999615424153</v>
      </c>
      <c r="AO386" s="1">
        <f t="shared" si="403"/>
        <v>58.224859801635475</v>
      </c>
      <c r="AP386" s="1">
        <f t="shared" si="404"/>
        <v>71.087260836774291</v>
      </c>
      <c r="AQ386" s="1">
        <f t="shared" si="405"/>
        <v>61.244999768313178</v>
      </c>
      <c r="AR386" s="1">
        <f t="shared" si="406"/>
        <v>50.119045857909605</v>
      </c>
      <c r="AS386" s="1">
        <f t="shared" si="410"/>
        <v>1.9540816326530612</v>
      </c>
      <c r="AT386" s="1">
        <f t="shared" si="411"/>
        <v>26.260869565217394</v>
      </c>
      <c r="AU386" s="1">
        <f t="shared" si="412"/>
        <v>3.397902869757174</v>
      </c>
    </row>
    <row r="387" spans="1:47" x14ac:dyDescent="0.3">
      <c r="A387" s="1" t="s">
        <v>561</v>
      </c>
      <c r="B387" s="1" t="s">
        <v>774</v>
      </c>
      <c r="C387" s="4" t="s">
        <v>575</v>
      </c>
      <c r="D387" s="4" t="s">
        <v>504</v>
      </c>
      <c r="E387" s="4" t="s">
        <v>598</v>
      </c>
      <c r="F387" s="4">
        <v>62.76</v>
      </c>
      <c r="G387" s="4">
        <v>0.59</v>
      </c>
      <c r="H387" s="4">
        <v>17.57</v>
      </c>
      <c r="I387" s="4">
        <v>5.45</v>
      </c>
      <c r="J387" s="4">
        <v>0.35</v>
      </c>
      <c r="K387" s="4">
        <v>1.88</v>
      </c>
      <c r="L387" s="4">
        <v>0.72</v>
      </c>
      <c r="M387" s="4">
        <v>1.67</v>
      </c>
      <c r="N387" s="4">
        <v>4.01</v>
      </c>
      <c r="O387" s="4">
        <v>7.0000000000000007E-2</v>
      </c>
      <c r="P387" s="4">
        <v>3.89</v>
      </c>
      <c r="Q387" s="4">
        <f t="shared" si="413"/>
        <v>98.96</v>
      </c>
      <c r="R387" s="4">
        <f t="shared" si="407"/>
        <v>2.3533692757703419</v>
      </c>
      <c r="S387" s="4">
        <f t="shared" si="409"/>
        <v>0.75751946447661989</v>
      </c>
      <c r="T387" s="4">
        <f t="shared" si="408"/>
        <v>0.84132769340069991</v>
      </c>
      <c r="U387" s="17">
        <f t="shared" si="384"/>
        <v>3.4128624209405725E-2</v>
      </c>
      <c r="V387" s="17">
        <f t="shared" si="385"/>
        <v>4.6645031311717822E-2</v>
      </c>
      <c r="W387" s="17">
        <f t="shared" si="386"/>
        <v>0.17232247940368772</v>
      </c>
      <c r="X387" s="17">
        <f t="shared" si="387"/>
        <v>2.6944175540496936E-2</v>
      </c>
      <c r="Y387" s="16">
        <f t="shared" si="388"/>
        <v>4.2569002123142248E-2</v>
      </c>
      <c r="Z387" s="17">
        <f t="shared" si="389"/>
        <v>1.2838801711840228E-2</v>
      </c>
      <c r="AA387" s="16">
        <f t="shared" si="390"/>
        <v>4.9313138429024313E-4</v>
      </c>
      <c r="AB387" s="17">
        <f t="shared" si="391"/>
        <v>1.2690862296553154E-2</v>
      </c>
      <c r="AC387" s="35">
        <f t="shared" si="392"/>
        <v>1.2690862296553154E-2</v>
      </c>
      <c r="AD387" s="35">
        <f t="shared" si="393"/>
        <v>67.703153225196715</v>
      </c>
      <c r="AE387" s="35">
        <f t="shared" si="394"/>
        <v>0.94663003608751506</v>
      </c>
      <c r="AF387" s="35">
        <f t="shared" si="395"/>
        <v>3.9635037837050094E-2</v>
      </c>
      <c r="AG387" s="35">
        <f t="shared" si="396"/>
        <v>67.703153225196715</v>
      </c>
      <c r="AH387" s="35">
        <f t="shared" si="397"/>
        <v>15.572066099873252</v>
      </c>
      <c r="AI387" s="35">
        <f t="shared" si="398"/>
        <v>16.724780674930027</v>
      </c>
      <c r="AJ387" s="35">
        <f t="shared" si="399"/>
        <v>50.576357287528388</v>
      </c>
      <c r="AK387" s="35">
        <f t="shared" si="400"/>
        <v>67.703153225196715</v>
      </c>
      <c r="AM387" s="1">
        <f t="shared" si="401"/>
        <v>81.300480231596012</v>
      </c>
      <c r="AN387" s="1">
        <f t="shared" si="402"/>
        <v>76.601106745912489</v>
      </c>
      <c r="AO387" s="1">
        <f t="shared" si="403"/>
        <v>56.447635020877172</v>
      </c>
      <c r="AP387" s="1">
        <f t="shared" si="404"/>
        <v>71.25602630041989</v>
      </c>
      <c r="AQ387" s="1">
        <f t="shared" si="405"/>
        <v>61.57202383920589</v>
      </c>
      <c r="AR387" s="1">
        <f t="shared" si="406"/>
        <v>51.393495235362884</v>
      </c>
      <c r="AS387" s="1">
        <f t="shared" si="410"/>
        <v>2.4011976047904193</v>
      </c>
      <c r="AT387" s="1">
        <f t="shared" si="411"/>
        <v>29.779661016949156</v>
      </c>
      <c r="AU387" s="1">
        <f t="shared" si="412"/>
        <v>3.5719977233921454</v>
      </c>
    </row>
    <row r="388" spans="1:47" x14ac:dyDescent="0.3">
      <c r="A388" s="1" t="s">
        <v>561</v>
      </c>
      <c r="B388" s="1" t="s">
        <v>775</v>
      </c>
      <c r="C388" s="4" t="s">
        <v>575</v>
      </c>
      <c r="D388" s="4" t="s">
        <v>505</v>
      </c>
      <c r="E388" s="4" t="s">
        <v>600</v>
      </c>
      <c r="F388" s="4">
        <v>55.88</v>
      </c>
      <c r="G388" s="4">
        <v>0.56000000000000005</v>
      </c>
      <c r="H388" s="4">
        <v>14.37</v>
      </c>
      <c r="I388" s="4">
        <v>5.58</v>
      </c>
      <c r="J388" s="4">
        <v>2.82</v>
      </c>
      <c r="K388" s="4">
        <v>1.62</v>
      </c>
      <c r="L388" s="4">
        <v>2.66</v>
      </c>
      <c r="M388" s="4">
        <v>1.92</v>
      </c>
      <c r="N388" s="4">
        <v>3.27</v>
      </c>
      <c r="O388" s="4">
        <v>0.23</v>
      </c>
      <c r="P388" s="4">
        <v>8.1300000000000008</v>
      </c>
      <c r="Q388" s="4">
        <f t="shared" si="413"/>
        <v>97.039999999999992</v>
      </c>
      <c r="R388" s="4">
        <f t="shared" si="407"/>
        <v>2.0128175140512434</v>
      </c>
      <c r="S388" s="4">
        <f t="shared" si="409"/>
        <v>0.70236383566486937</v>
      </c>
      <c r="T388" s="4">
        <f t="shared" si="408"/>
        <v>-0.32600093675391756</v>
      </c>
      <c r="U388" s="17">
        <f t="shared" si="384"/>
        <v>3.4942701484125496E-2</v>
      </c>
      <c r="V388" s="17">
        <f t="shared" si="385"/>
        <v>4.0194122726054722E-2</v>
      </c>
      <c r="W388" s="17">
        <f t="shared" si="386"/>
        <v>0.14093762259709691</v>
      </c>
      <c r="X388" s="17">
        <f t="shared" si="387"/>
        <v>3.0977734753146177E-2</v>
      </c>
      <c r="Y388" s="16">
        <f t="shared" si="388"/>
        <v>3.4713375796178343E-2</v>
      </c>
      <c r="Z388" s="17">
        <f t="shared" si="389"/>
        <v>4.7432239657631957E-2</v>
      </c>
      <c r="AA388" s="16">
        <f t="shared" si="390"/>
        <v>1.6202888340965131E-3</v>
      </c>
      <c r="AB388" s="17">
        <f t="shared" si="391"/>
        <v>4.6946153007403006E-2</v>
      </c>
      <c r="AC388" s="35">
        <f t="shared" si="392"/>
        <v>3.0977734753146177E-2</v>
      </c>
      <c r="AD388" s="35">
        <f t="shared" si="393"/>
        <v>59.315566551272902</v>
      </c>
      <c r="AE388" s="35">
        <f t="shared" si="394"/>
        <v>1.3357694769360653</v>
      </c>
      <c r="AF388" s="35">
        <f t="shared" si="395"/>
        <v>6.1955469506292354E-2</v>
      </c>
      <c r="AG388" s="35">
        <f t="shared" si="396"/>
        <v>59.315566551272902</v>
      </c>
      <c r="AH388" s="35">
        <f t="shared" si="397"/>
        <v>26.074824500349852</v>
      </c>
      <c r="AI388" s="35">
        <f t="shared" si="398"/>
        <v>14.609608948377248</v>
      </c>
      <c r="AJ388" s="35">
        <f t="shared" si="399"/>
        <v>44.267392224013705</v>
      </c>
      <c r="AK388" s="35">
        <f t="shared" si="400"/>
        <v>59.315566551272902</v>
      </c>
      <c r="AM388" s="1">
        <f t="shared" si="401"/>
        <v>69.463982798033655</v>
      </c>
      <c r="AN388" s="1">
        <f t="shared" si="402"/>
        <v>63.161152327597335</v>
      </c>
      <c r="AO388" s="1">
        <f t="shared" si="403"/>
        <v>54.363667668275397</v>
      </c>
      <c r="AP388" s="1">
        <f t="shared" si="404"/>
        <v>68.208143393700027</v>
      </c>
      <c r="AQ388" s="1">
        <f t="shared" si="405"/>
        <v>56.237920530523326</v>
      </c>
      <c r="AR388" s="1">
        <f t="shared" si="406"/>
        <v>45.064954597855646</v>
      </c>
      <c r="AS388" s="1">
        <f t="shared" si="410"/>
        <v>1.703125</v>
      </c>
      <c r="AT388" s="1">
        <f t="shared" si="411"/>
        <v>25.660714285714281</v>
      </c>
      <c r="AU388" s="1">
        <f t="shared" si="412"/>
        <v>3.8886569241475302</v>
      </c>
    </row>
    <row r="389" spans="1:47" x14ac:dyDescent="0.3">
      <c r="A389" s="1" t="s">
        <v>561</v>
      </c>
      <c r="B389" s="1" t="s">
        <v>776</v>
      </c>
      <c r="C389" s="4" t="s">
        <v>575</v>
      </c>
      <c r="D389" s="4" t="s">
        <v>506</v>
      </c>
      <c r="E389" s="4" t="s">
        <v>600</v>
      </c>
      <c r="F389" s="4">
        <v>56.07</v>
      </c>
      <c r="G389" s="4">
        <v>0.59</v>
      </c>
      <c r="H389" s="4">
        <v>16.23</v>
      </c>
      <c r="I389" s="4">
        <v>6.88</v>
      </c>
      <c r="J389" s="4">
        <v>1.01</v>
      </c>
      <c r="K389" s="4">
        <v>1.31</v>
      </c>
      <c r="L389" s="4">
        <v>1.37</v>
      </c>
      <c r="M389" s="4">
        <v>1.98</v>
      </c>
      <c r="N389" s="4">
        <v>3.91</v>
      </c>
      <c r="O389" s="4">
        <v>0.16</v>
      </c>
      <c r="P389" s="4">
        <v>8.41</v>
      </c>
      <c r="Q389" s="4">
        <f t="shared" si="413"/>
        <v>97.92</v>
      </c>
      <c r="R389" s="4">
        <f t="shared" si="407"/>
        <v>2.1037645368200559</v>
      </c>
      <c r="S389" s="4">
        <f t="shared" si="409"/>
        <v>1.0935102367842142</v>
      </c>
      <c r="T389" s="4">
        <f t="shared" si="408"/>
        <v>0.36828610486641017</v>
      </c>
      <c r="U389" s="17">
        <f t="shared" si="384"/>
        <v>4.3083474231323186E-2</v>
      </c>
      <c r="V389" s="17">
        <f t="shared" si="385"/>
        <v>3.2502654796994872E-2</v>
      </c>
      <c r="W389" s="17">
        <f t="shared" si="386"/>
        <v>0.15918007061592782</v>
      </c>
      <c r="X389" s="17">
        <f t="shared" si="387"/>
        <v>3.1945788964181994E-2</v>
      </c>
      <c r="Y389" s="16">
        <f t="shared" si="388"/>
        <v>4.1507430997876855E-2</v>
      </c>
      <c r="Z389" s="17">
        <f t="shared" si="389"/>
        <v>2.442938659058488E-2</v>
      </c>
      <c r="AA389" s="16">
        <f t="shared" si="390"/>
        <v>1.1271574498062699E-3</v>
      </c>
      <c r="AB389" s="17">
        <f t="shared" si="391"/>
        <v>2.4091239355642998E-2</v>
      </c>
      <c r="AC389" s="35">
        <f t="shared" si="392"/>
        <v>2.4091239355642998E-2</v>
      </c>
      <c r="AD389" s="35">
        <f t="shared" si="393"/>
        <v>62.004231016444052</v>
      </c>
      <c r="AE389" s="35">
        <f t="shared" si="394"/>
        <v>1.0897641577224193</v>
      </c>
      <c r="AF389" s="35">
        <f t="shared" si="395"/>
        <v>5.6037028319824989E-2</v>
      </c>
      <c r="AG389" s="35">
        <f t="shared" si="396"/>
        <v>62.004231016444052</v>
      </c>
      <c r="AH389" s="35">
        <f t="shared" si="397"/>
        <v>21.827687574035913</v>
      </c>
      <c r="AI389" s="35">
        <f t="shared" si="398"/>
        <v>16.168081409520028</v>
      </c>
      <c r="AJ389" s="35">
        <f t="shared" si="399"/>
        <v>47.170196917742061</v>
      </c>
      <c r="AK389" s="35">
        <f t="shared" si="400"/>
        <v>62.004231016444052</v>
      </c>
      <c r="AM389" s="1">
        <f t="shared" si="401"/>
        <v>73.962557530545794</v>
      </c>
      <c r="AN389" s="1">
        <f t="shared" si="402"/>
        <v>67.740984721779796</v>
      </c>
      <c r="AO389" s="1">
        <f t="shared" si="403"/>
        <v>58.513693060052319</v>
      </c>
      <c r="AP389" s="1">
        <f t="shared" si="404"/>
        <v>68.42531875830781</v>
      </c>
      <c r="AQ389" s="1">
        <f t="shared" si="405"/>
        <v>60.865801138931218</v>
      </c>
      <c r="AR389" s="1">
        <f t="shared" si="406"/>
        <v>47.90098250629849</v>
      </c>
      <c r="AS389" s="1">
        <f t="shared" si="410"/>
        <v>1.9747474747474749</v>
      </c>
      <c r="AT389" s="1">
        <f t="shared" si="411"/>
        <v>27.508474576271187</v>
      </c>
      <c r="AU389" s="1">
        <f t="shared" si="412"/>
        <v>3.4547134935304991</v>
      </c>
    </row>
    <row r="390" spans="1:47" x14ac:dyDescent="0.3">
      <c r="A390" s="1" t="s">
        <v>561</v>
      </c>
      <c r="B390" s="1" t="s">
        <v>777</v>
      </c>
      <c r="C390" s="4" t="s">
        <v>575</v>
      </c>
      <c r="D390" s="4" t="s">
        <v>507</v>
      </c>
      <c r="E390" s="4" t="s">
        <v>600</v>
      </c>
      <c r="F390" s="4">
        <v>59.19</v>
      </c>
      <c r="G390" s="4">
        <v>0.6</v>
      </c>
      <c r="H390" s="4">
        <v>16.82</v>
      </c>
      <c r="I390" s="4">
        <v>5.47</v>
      </c>
      <c r="J390" s="4">
        <v>0.48</v>
      </c>
      <c r="K390" s="4">
        <v>0.99</v>
      </c>
      <c r="L390" s="4">
        <v>0.77</v>
      </c>
      <c r="M390" s="4">
        <v>2.35</v>
      </c>
      <c r="N390" s="4">
        <v>3.99</v>
      </c>
      <c r="O390" s="4">
        <v>0.22</v>
      </c>
      <c r="P390" s="4">
        <v>7.95</v>
      </c>
      <c r="Q390" s="4">
        <f t="shared" si="413"/>
        <v>98.829999999999984</v>
      </c>
      <c r="R390" s="4">
        <f t="shared" si="407"/>
        <v>1.9681533263887343</v>
      </c>
      <c r="S390" s="4">
        <f t="shared" si="409"/>
        <v>1.3938415667552735</v>
      </c>
      <c r="T390" s="4">
        <f t="shared" si="408"/>
        <v>1.115780092290475</v>
      </c>
      <c r="U390" s="17">
        <f t="shared" si="384"/>
        <v>3.4253866867054915E-2</v>
      </c>
      <c r="V390" s="17">
        <f t="shared" si="385"/>
        <v>2.4563074999255665E-2</v>
      </c>
      <c r="W390" s="17">
        <f t="shared" si="386"/>
        <v>0.16496665358964302</v>
      </c>
      <c r="X390" s="17">
        <f t="shared" si="387"/>
        <v>3.7915456598902872E-2</v>
      </c>
      <c r="Y390" s="16">
        <f t="shared" si="388"/>
        <v>4.235668789808917E-2</v>
      </c>
      <c r="Z390" s="17">
        <f t="shared" si="389"/>
        <v>1.3730385164051355E-2</v>
      </c>
      <c r="AA390" s="16">
        <f t="shared" si="390"/>
        <v>1.5498414934836211E-3</v>
      </c>
      <c r="AB390" s="17">
        <f t="shared" si="391"/>
        <v>1.3265432716006269E-2</v>
      </c>
      <c r="AC390" s="35">
        <f t="shared" si="392"/>
        <v>1.3265432716006269E-2</v>
      </c>
      <c r="AD390" s="35">
        <f t="shared" si="393"/>
        <v>63.815842811326796</v>
      </c>
      <c r="AE390" s="35">
        <f t="shared" si="394"/>
        <v>0.92636583334893041</v>
      </c>
      <c r="AF390" s="35">
        <f t="shared" si="395"/>
        <v>5.1180889314909141E-2</v>
      </c>
      <c r="AG390" s="35">
        <f t="shared" si="396"/>
        <v>63.815842811326796</v>
      </c>
      <c r="AH390" s="35">
        <f t="shared" si="397"/>
        <v>19.798859444580582</v>
      </c>
      <c r="AI390" s="35">
        <f t="shared" si="398"/>
        <v>16.385297744092618</v>
      </c>
      <c r="AJ390" s="35">
        <f t="shared" si="399"/>
        <v>48.29321914975602</v>
      </c>
      <c r="AK390" s="35">
        <f t="shared" si="400"/>
        <v>63.815842811326796</v>
      </c>
      <c r="AM390" s="1">
        <f t="shared" si="401"/>
        <v>76.321318009379397</v>
      </c>
      <c r="AN390" s="1">
        <f t="shared" si="402"/>
        <v>70.550297762787451</v>
      </c>
      <c r="AO390" s="1">
        <f t="shared" si="403"/>
        <v>60.175617889889587</v>
      </c>
      <c r="AP390" s="1">
        <f t="shared" si="404"/>
        <v>67.267763044314691</v>
      </c>
      <c r="AQ390" s="1">
        <f t="shared" si="405"/>
        <v>62.781981668943502</v>
      </c>
      <c r="AR390" s="1">
        <f t="shared" si="406"/>
        <v>51.987282223284204</v>
      </c>
      <c r="AS390" s="1">
        <f t="shared" si="410"/>
        <v>1.697872340425532</v>
      </c>
      <c r="AT390" s="1">
        <f t="shared" si="411"/>
        <v>28.033333333333335</v>
      </c>
      <c r="AU390" s="1">
        <f t="shared" si="412"/>
        <v>3.5190249702734837</v>
      </c>
    </row>
    <row r="391" spans="1:47" x14ac:dyDescent="0.3">
      <c r="A391" s="1" t="s">
        <v>561</v>
      </c>
      <c r="B391" s="1" t="s">
        <v>778</v>
      </c>
      <c r="C391" s="4" t="s">
        <v>575</v>
      </c>
      <c r="D391" s="4" t="s">
        <v>508</v>
      </c>
      <c r="E391" s="4" t="s">
        <v>600</v>
      </c>
      <c r="F391" s="4">
        <v>58.3</v>
      </c>
      <c r="G391" s="4">
        <v>0.59</v>
      </c>
      <c r="H391" s="4">
        <v>17.16</v>
      </c>
      <c r="I391" s="4">
        <v>4.82</v>
      </c>
      <c r="J391" s="4">
        <v>0.67</v>
      </c>
      <c r="K391" s="4">
        <v>0.77</v>
      </c>
      <c r="L391" s="4">
        <v>1.05</v>
      </c>
      <c r="M391" s="4">
        <v>2.9</v>
      </c>
      <c r="N391" s="4">
        <v>3.89</v>
      </c>
      <c r="O391" s="4">
        <v>0.13</v>
      </c>
      <c r="P391" s="4">
        <v>8.07</v>
      </c>
      <c r="Q391" s="4">
        <f t="shared" si="413"/>
        <v>98.35</v>
      </c>
      <c r="R391" s="4">
        <f t="shared" si="407"/>
        <v>1.7778703570673879</v>
      </c>
      <c r="S391" s="4">
        <f t="shared" si="409"/>
        <v>1.6197739217647624</v>
      </c>
      <c r="T391" s="4">
        <f t="shared" si="408"/>
        <v>1.0159205728229963</v>
      </c>
      <c r="U391" s="17">
        <f t="shared" si="384"/>
        <v>3.0183480493456073E-2</v>
      </c>
      <c r="V391" s="17">
        <f t="shared" si="385"/>
        <v>1.910461388830996E-2</v>
      </c>
      <c r="W391" s="17">
        <f t="shared" si="386"/>
        <v>0.1683012946253433</v>
      </c>
      <c r="X391" s="17">
        <f t="shared" si="387"/>
        <v>4.6789286866731207E-2</v>
      </c>
      <c r="Y391" s="16">
        <f t="shared" si="388"/>
        <v>4.1295116772823777E-2</v>
      </c>
      <c r="Z391" s="17">
        <f t="shared" si="389"/>
        <v>1.8723252496433668E-2</v>
      </c>
      <c r="AA391" s="16">
        <f t="shared" si="390"/>
        <v>9.1581542796759436E-4</v>
      </c>
      <c r="AB391" s="17">
        <f t="shared" si="391"/>
        <v>1.844850786804339E-2</v>
      </c>
      <c r="AC391" s="35">
        <f t="shared" si="392"/>
        <v>1.844850786804339E-2</v>
      </c>
      <c r="AD391" s="35">
        <f t="shared" si="393"/>
        <v>61.237389986286232</v>
      </c>
      <c r="AE391" s="35">
        <f t="shared" si="394"/>
        <v>0.92747801414861686</v>
      </c>
      <c r="AF391" s="35">
        <f t="shared" si="395"/>
        <v>6.523779473477459E-2</v>
      </c>
      <c r="AG391" s="35">
        <f t="shared" si="396"/>
        <v>61.237389986286253</v>
      </c>
      <c r="AH391" s="35">
        <f t="shared" si="397"/>
        <v>23.737145260302146</v>
      </c>
      <c r="AI391" s="35">
        <f t="shared" si="398"/>
        <v>15.025464753411619</v>
      </c>
      <c r="AJ391" s="35">
        <f t="shared" si="399"/>
        <v>45.644159746554735</v>
      </c>
      <c r="AK391" s="35">
        <f t="shared" si="400"/>
        <v>61.237389986286253</v>
      </c>
      <c r="AM391" s="1">
        <f t="shared" si="401"/>
        <v>72.065578009436464</v>
      </c>
      <c r="AN391" s="1">
        <f t="shared" si="402"/>
        <v>66.065102662632796</v>
      </c>
      <c r="AO391" s="1">
        <f t="shared" si="403"/>
        <v>64.531064771161937</v>
      </c>
      <c r="AP391" s="1">
        <f t="shared" si="404"/>
        <v>65.643792054053662</v>
      </c>
      <c r="AQ391" s="1">
        <f t="shared" si="405"/>
        <v>61.23761765346125</v>
      </c>
      <c r="AR391" s="1">
        <f t="shared" si="406"/>
        <v>51.925243760790316</v>
      </c>
      <c r="AS391" s="1">
        <f t="shared" si="410"/>
        <v>1.3413793103448277</v>
      </c>
      <c r="AT391" s="1">
        <f t="shared" si="411"/>
        <v>29.084745762711865</v>
      </c>
      <c r="AU391" s="1">
        <f t="shared" si="412"/>
        <v>3.3974358974358974</v>
      </c>
    </row>
    <row r="392" spans="1:47" x14ac:dyDescent="0.3">
      <c r="A392" s="1" t="s">
        <v>562</v>
      </c>
      <c r="B392" s="1" t="s">
        <v>779</v>
      </c>
      <c r="C392" s="4" t="s">
        <v>601</v>
      </c>
      <c r="D392" s="4" t="s">
        <v>509</v>
      </c>
      <c r="E392" s="4" t="s">
        <v>602</v>
      </c>
      <c r="F392" s="4">
        <v>60.71</v>
      </c>
      <c r="G392" s="4">
        <v>0.61</v>
      </c>
      <c r="H392" s="4">
        <v>14.51</v>
      </c>
      <c r="I392" s="4">
        <v>6.68</v>
      </c>
      <c r="J392" s="4">
        <v>0.49</v>
      </c>
      <c r="K392" s="4">
        <v>0.98</v>
      </c>
      <c r="L392" s="4">
        <v>2.02</v>
      </c>
      <c r="M392" s="4">
        <v>2.78</v>
      </c>
      <c r="N392" s="4">
        <v>3.08</v>
      </c>
      <c r="O392" s="4">
        <v>0.19</v>
      </c>
      <c r="P392" s="4">
        <v>5.95</v>
      </c>
      <c r="Q392" s="4">
        <f t="shared" si="413"/>
        <v>97.999999999999986</v>
      </c>
      <c r="R392" s="4">
        <f t="shared" si="407"/>
        <v>1.6523871391935507</v>
      </c>
      <c r="S392" s="4">
        <f t="shared" si="409"/>
        <v>1.1451323043030026</v>
      </c>
      <c r="T392" s="4">
        <f t="shared" si="408"/>
        <v>0.3193534162894322</v>
      </c>
      <c r="U392" s="17">
        <f t="shared" si="384"/>
        <v>4.1831047654831234E-2</v>
      </c>
      <c r="V392" s="17">
        <f t="shared" si="385"/>
        <v>2.4314963130576312E-2</v>
      </c>
      <c r="W392" s="17">
        <f t="shared" si="386"/>
        <v>0.14231071008238524</v>
      </c>
      <c r="X392" s="17">
        <f t="shared" si="387"/>
        <v>4.4853178444659567E-2</v>
      </c>
      <c r="Y392" s="16">
        <f t="shared" si="388"/>
        <v>3.2696390658174097E-2</v>
      </c>
      <c r="Z392" s="17">
        <f t="shared" si="389"/>
        <v>3.6019971469329531E-2</v>
      </c>
      <c r="AA392" s="16">
        <f t="shared" si="390"/>
        <v>1.3384994716449455E-3</v>
      </c>
      <c r="AB392" s="17">
        <f t="shared" si="391"/>
        <v>3.5618421627836044E-2</v>
      </c>
      <c r="AC392" s="35">
        <f t="shared" si="392"/>
        <v>3.5618421627836044E-2</v>
      </c>
      <c r="AD392" s="35">
        <f t="shared" si="393"/>
        <v>55.703551657920904</v>
      </c>
      <c r="AE392" s="35">
        <f t="shared" si="394"/>
        <v>1.2628392568172235</v>
      </c>
      <c r="AF392" s="35">
        <f t="shared" si="395"/>
        <v>8.0471600072495611E-2</v>
      </c>
      <c r="AG392" s="35">
        <f t="shared" si="396"/>
        <v>55.703551657920904</v>
      </c>
      <c r="AH392" s="35">
        <f t="shared" si="397"/>
        <v>31.498359673975418</v>
      </c>
      <c r="AI392" s="35">
        <f t="shared" si="398"/>
        <v>12.798088668103683</v>
      </c>
      <c r="AJ392" s="35">
        <f t="shared" si="399"/>
        <v>40.649864497064129</v>
      </c>
      <c r="AK392" s="35">
        <f t="shared" si="400"/>
        <v>55.703551657920904</v>
      </c>
      <c r="AM392" s="1">
        <f t="shared" si="401"/>
        <v>63.878819634938331</v>
      </c>
      <c r="AN392" s="1">
        <f t="shared" si="402"/>
        <v>57.665670195056293</v>
      </c>
      <c r="AO392" s="1">
        <f t="shared" si="403"/>
        <v>59.577508726099637</v>
      </c>
      <c r="AP392" s="1">
        <f t="shared" si="404"/>
        <v>64.727794674770308</v>
      </c>
      <c r="AQ392" s="1">
        <f t="shared" si="405"/>
        <v>57.253609905171452</v>
      </c>
      <c r="AR392" s="1">
        <f t="shared" si="406"/>
        <v>44.247442733833005</v>
      </c>
      <c r="AS392" s="1">
        <f t="shared" si="410"/>
        <v>1.1079136690647482</v>
      </c>
      <c r="AT392" s="1">
        <f t="shared" si="411"/>
        <v>23.78688524590164</v>
      </c>
      <c r="AU392" s="1">
        <f t="shared" si="412"/>
        <v>4.1840110268780153</v>
      </c>
    </row>
    <row r="393" spans="1:47" s="23" customFormat="1" ht="12.9" thickBot="1" x14ac:dyDescent="0.35">
      <c r="A393" s="23" t="s">
        <v>562</v>
      </c>
      <c r="B393" s="23" t="s">
        <v>780</v>
      </c>
      <c r="C393" s="11" t="s">
        <v>601</v>
      </c>
      <c r="D393" s="11" t="s">
        <v>510</v>
      </c>
      <c r="E393" s="11" t="s">
        <v>602</v>
      </c>
      <c r="F393" s="11">
        <v>68.34</v>
      </c>
      <c r="G393" s="11">
        <v>0.68</v>
      </c>
      <c r="H393" s="11">
        <v>16.2</v>
      </c>
      <c r="I393" s="11">
        <v>2.87</v>
      </c>
      <c r="J393" s="11">
        <v>0.08</v>
      </c>
      <c r="K393" s="11">
        <v>1.1200000000000001</v>
      </c>
      <c r="L393" s="11">
        <v>0.84</v>
      </c>
      <c r="M393" s="11">
        <v>2.13</v>
      </c>
      <c r="N393" s="11">
        <v>3.67</v>
      </c>
      <c r="O393" s="11">
        <v>0.12</v>
      </c>
      <c r="P393" s="11">
        <v>3.02</v>
      </c>
      <c r="Q393" s="11">
        <f t="shared" si="413"/>
        <v>99.070000000000022</v>
      </c>
      <c r="R393" s="11">
        <f t="shared" si="407"/>
        <v>2.0288892625170045</v>
      </c>
      <c r="S393" s="11">
        <f t="shared" si="409"/>
        <v>1.1868629767594756</v>
      </c>
      <c r="T393" s="11">
        <f t="shared" si="408"/>
        <v>0.93047536686611143</v>
      </c>
      <c r="U393" s="22">
        <f t="shared" si="384"/>
        <v>1.7972321372659528E-2</v>
      </c>
      <c r="V393" s="22">
        <f t="shared" si="385"/>
        <v>2.7788529292087218E-2</v>
      </c>
      <c r="W393" s="22">
        <f t="shared" si="386"/>
        <v>0.15888583758336602</v>
      </c>
      <c r="X393" s="22">
        <f t="shared" si="387"/>
        <v>3.4365924491771539E-2</v>
      </c>
      <c r="Y393" s="21">
        <f t="shared" si="388"/>
        <v>3.8959660297239913E-2</v>
      </c>
      <c r="Z393" s="22">
        <f t="shared" si="389"/>
        <v>1.4978601997146932E-2</v>
      </c>
      <c r="AA393" s="21">
        <f t="shared" si="390"/>
        <v>8.4536808735470234E-4</v>
      </c>
      <c r="AB393" s="22">
        <f t="shared" si="391"/>
        <v>1.4724991570940522E-2</v>
      </c>
      <c r="AC393" s="51">
        <f t="shared" si="392"/>
        <v>1.4724991570940522E-2</v>
      </c>
      <c r="AD393" s="51">
        <f t="shared" si="393"/>
        <v>64.342814024924181</v>
      </c>
      <c r="AE393" s="51">
        <f t="shared" si="394"/>
        <v>0.84378217398112876</v>
      </c>
      <c r="AF393" s="51">
        <f t="shared" si="395"/>
        <v>4.9090916062712063E-2</v>
      </c>
      <c r="AG393" s="51">
        <f t="shared" si="396"/>
        <v>64.342814024924181</v>
      </c>
      <c r="AH393" s="51">
        <f t="shared" si="397"/>
        <v>19.879982574777504</v>
      </c>
      <c r="AI393" s="51">
        <f t="shared" si="398"/>
        <v>15.777203400298326</v>
      </c>
      <c r="AJ393" s="51">
        <f t="shared" si="399"/>
        <v>47.948610412760409</v>
      </c>
      <c r="AK393" s="51">
        <f t="shared" si="400"/>
        <v>64.342814024924181</v>
      </c>
      <c r="AM393" s="23">
        <f t="shared" si="401"/>
        <v>76.39596002818088</v>
      </c>
      <c r="AN393" s="23">
        <f t="shared" si="402"/>
        <v>70.955058396731388</v>
      </c>
      <c r="AO393" s="23">
        <f t="shared" si="403"/>
        <v>55.996583966154645</v>
      </c>
      <c r="AP393" s="23">
        <f t="shared" si="404"/>
        <v>68.422920784910616</v>
      </c>
      <c r="AQ393" s="23">
        <f t="shared" si="405"/>
        <v>60.423577648683136</v>
      </c>
      <c r="AR393" s="23">
        <f t="shared" si="406"/>
        <v>54.283335307598982</v>
      </c>
      <c r="AS393" s="23">
        <f t="shared" si="410"/>
        <v>1.7230046948356808</v>
      </c>
      <c r="AT393" s="23">
        <f t="shared" si="411"/>
        <v>23.823529411764703</v>
      </c>
      <c r="AU393" s="23">
        <f t="shared" si="412"/>
        <v>4.2185185185185192</v>
      </c>
    </row>
    <row r="394" spans="1:47" x14ac:dyDescent="0.3">
      <c r="B394" s="2" t="s">
        <v>781</v>
      </c>
      <c r="U394" s="17"/>
      <c r="V394" s="17"/>
      <c r="W394" s="17"/>
      <c r="X394" s="17"/>
      <c r="Y394" s="16"/>
      <c r="Z394" s="17"/>
      <c r="AA394" s="16"/>
      <c r="AB394" s="17"/>
    </row>
    <row r="395" spans="1:47" x14ac:dyDescent="0.3">
      <c r="A395" s="1" t="s">
        <v>783</v>
      </c>
      <c r="B395" s="1" t="s">
        <v>782</v>
      </c>
      <c r="C395" s="1" t="s">
        <v>566</v>
      </c>
      <c r="D395" s="4" t="s">
        <v>799</v>
      </c>
      <c r="F395" s="4">
        <v>73.099999999999994</v>
      </c>
      <c r="G395" s="4">
        <v>0.56999999999999995</v>
      </c>
      <c r="H395" s="4">
        <v>13.47</v>
      </c>
      <c r="I395" s="4">
        <v>3.23</v>
      </c>
      <c r="J395" s="4">
        <v>0.02</v>
      </c>
      <c r="K395" s="4">
        <v>1.26</v>
      </c>
      <c r="L395" s="4">
        <v>0.36</v>
      </c>
      <c r="M395" s="4">
        <v>1.1100000000000001</v>
      </c>
      <c r="N395" s="4">
        <v>3.41</v>
      </c>
      <c r="O395" s="4">
        <v>7.0000000000000007E-2</v>
      </c>
      <c r="P395" s="4">
        <v>3.44</v>
      </c>
      <c r="Q395" s="4">
        <v>100.04</v>
      </c>
      <c r="R395" s="4">
        <f t="shared" si="407"/>
        <v>2.4961049750980298</v>
      </c>
      <c r="S395" s="4">
        <f t="shared" si="409"/>
        <v>0.99560057033203886</v>
      </c>
      <c r="T395" s="4">
        <f t="shared" si="408"/>
        <v>1.1260112628562242</v>
      </c>
      <c r="U395" s="17">
        <f t="shared" si="384"/>
        <v>2.0226689210345043E-2</v>
      </c>
      <c r="V395" s="17">
        <f t="shared" si="385"/>
        <v>3.1262095453598121E-2</v>
      </c>
      <c r="W395" s="17">
        <f t="shared" si="386"/>
        <v>0.13211063162024325</v>
      </c>
      <c r="X395" s="17">
        <f t="shared" si="387"/>
        <v>1.7909002904162634E-2</v>
      </c>
      <c r="Y395" s="16">
        <f t="shared" si="388"/>
        <v>3.6199575371549893E-2</v>
      </c>
      <c r="Z395" s="17">
        <f t="shared" si="389"/>
        <v>6.4194008559201139E-3</v>
      </c>
      <c r="AA395" s="16">
        <f t="shared" si="390"/>
        <v>4.9313138429024313E-4</v>
      </c>
      <c r="AB395" s="17">
        <f t="shared" si="391"/>
        <v>6.2714614406330412E-3</v>
      </c>
      <c r="AC395" s="35">
        <f t="shared" si="392"/>
        <v>6.2714614406330412E-3</v>
      </c>
      <c r="AD395" s="35">
        <f t="shared" si="393"/>
        <v>68.632225501065903</v>
      </c>
      <c r="AE395" s="35">
        <f t="shared" si="394"/>
        <v>0.8479012053895254</v>
      </c>
      <c r="AF395" s="35">
        <f t="shared" si="395"/>
        <v>2.4180464344795677E-2</v>
      </c>
      <c r="AG395" s="35">
        <f t="shared" si="396"/>
        <v>68.632225501065903</v>
      </c>
      <c r="AH395" s="35">
        <f t="shared" si="397"/>
        <v>12.561888935653284</v>
      </c>
      <c r="AI395" s="35">
        <f t="shared" si="398"/>
        <v>18.805885563280821</v>
      </c>
      <c r="AJ395" s="35">
        <f t="shared" si="399"/>
        <v>53.121998313813769</v>
      </c>
      <c r="AK395" s="35">
        <f t="shared" si="400"/>
        <v>68.632225501065903</v>
      </c>
      <c r="AM395" s="1">
        <f t="shared" si="401"/>
        <v>84.528572024215222</v>
      </c>
      <c r="AN395" s="1">
        <f t="shared" si="402"/>
        <v>79.864969462209757</v>
      </c>
      <c r="AO395" s="1">
        <f t="shared" si="403"/>
        <v>43.562865466934184</v>
      </c>
      <c r="AP395" s="1">
        <f t="shared" si="404"/>
        <v>70.943610862733223</v>
      </c>
      <c r="AQ395" s="1">
        <f t="shared" si="405"/>
        <v>62.438585333289751</v>
      </c>
      <c r="AR395" s="1">
        <f t="shared" si="406"/>
        <v>54.148260589594557</v>
      </c>
      <c r="AS395" s="1">
        <f t="shared" ref="AS395:AS410" si="414">N395/M395</f>
        <v>3.0720720720720718</v>
      </c>
      <c r="AT395" s="1">
        <f t="shared" ref="AT395:AT410" si="415">H395/G395</f>
        <v>23.631578947368425</v>
      </c>
      <c r="AU395" s="1">
        <f t="shared" ref="AU395:AU410" si="416">F395/H395</f>
        <v>5.4268745360059381</v>
      </c>
    </row>
    <row r="396" spans="1:47" x14ac:dyDescent="0.3">
      <c r="A396" s="1" t="s">
        <v>783</v>
      </c>
      <c r="B396" s="1" t="s">
        <v>784</v>
      </c>
      <c r="C396" s="1" t="s">
        <v>566</v>
      </c>
      <c r="D396" s="4" t="s">
        <v>603</v>
      </c>
      <c r="F396" s="4">
        <v>69.12</v>
      </c>
      <c r="G396" s="4">
        <v>0.53</v>
      </c>
      <c r="H396" s="4">
        <v>11.64</v>
      </c>
      <c r="I396" s="4">
        <v>4.78</v>
      </c>
      <c r="J396" s="4">
        <v>0.19</v>
      </c>
      <c r="K396" s="4">
        <v>1.75</v>
      </c>
      <c r="L396" s="4">
        <v>1.78</v>
      </c>
      <c r="M396" s="4">
        <v>1.5</v>
      </c>
      <c r="N396" s="4">
        <v>2.75</v>
      </c>
      <c r="O396" s="4">
        <v>7.0000000000000007E-2</v>
      </c>
      <c r="P396" s="4">
        <v>5.97</v>
      </c>
      <c r="Q396" s="4">
        <v>100.08</v>
      </c>
      <c r="R396" s="4">
        <f t="shared" si="407"/>
        <v>2.0489823341951277</v>
      </c>
      <c r="S396" s="4">
        <f t="shared" si="409"/>
        <v>0.45198512374305722</v>
      </c>
      <c r="T396" s="4">
        <f t="shared" si="408"/>
        <v>-0.17114825619582946</v>
      </c>
      <c r="U396" s="17">
        <f t="shared" si="384"/>
        <v>2.9932995178157683E-2</v>
      </c>
      <c r="V396" s="17">
        <f t="shared" si="385"/>
        <v>4.3419577018886275E-2</v>
      </c>
      <c r="W396" s="17">
        <f t="shared" si="386"/>
        <v>0.11416241663397413</v>
      </c>
      <c r="X396" s="17">
        <f t="shared" si="387"/>
        <v>2.4201355275895453E-2</v>
      </c>
      <c r="Y396" s="16">
        <f t="shared" si="388"/>
        <v>2.9193205944798302E-2</v>
      </c>
      <c r="Z396" s="17">
        <f t="shared" si="389"/>
        <v>3.1740370898716119E-2</v>
      </c>
      <c r="AA396" s="16">
        <f t="shared" si="390"/>
        <v>4.9313138429024313E-4</v>
      </c>
      <c r="AB396" s="17">
        <f t="shared" si="391"/>
        <v>3.1592431483429044E-2</v>
      </c>
      <c r="AC396" s="35">
        <f t="shared" si="392"/>
        <v>2.4201355275895453E-2</v>
      </c>
      <c r="AD396" s="35">
        <f t="shared" si="393"/>
        <v>59.534527011268843</v>
      </c>
      <c r="AE396" s="35">
        <f t="shared" si="394"/>
        <v>1.3882633969162912</v>
      </c>
      <c r="AF396" s="35">
        <f t="shared" si="395"/>
        <v>4.8402710551790906E-2</v>
      </c>
      <c r="AG396" s="35">
        <f t="shared" si="396"/>
        <v>59.534527011268843</v>
      </c>
      <c r="AH396" s="35">
        <f t="shared" si="397"/>
        <v>25.241516111237129</v>
      </c>
      <c r="AI396" s="35">
        <f t="shared" si="398"/>
        <v>15.223956877494023</v>
      </c>
      <c r="AJ396" s="35">
        <f t="shared" si="399"/>
        <v>44.99122038312845</v>
      </c>
      <c r="AK396" s="35">
        <f t="shared" si="400"/>
        <v>59.534527011268843</v>
      </c>
      <c r="AM396" s="1">
        <f t="shared" si="401"/>
        <v>70.225649627499394</v>
      </c>
      <c r="AN396" s="1">
        <f t="shared" si="402"/>
        <v>63.708470192657416</v>
      </c>
      <c r="AO396" s="1">
        <f t="shared" si="403"/>
        <v>45.465644542306883</v>
      </c>
      <c r="AP396" s="1">
        <f t="shared" si="404"/>
        <v>68.133489930209862</v>
      </c>
      <c r="AQ396" s="1">
        <f t="shared" si="405"/>
        <v>54.352879838748166</v>
      </c>
      <c r="AR396" s="1">
        <f t="shared" si="406"/>
        <v>43.062135257280133</v>
      </c>
      <c r="AS396" s="1">
        <f t="shared" si="414"/>
        <v>1.8333333333333333</v>
      </c>
      <c r="AT396" s="1">
        <f t="shared" si="415"/>
        <v>21.962264150943398</v>
      </c>
      <c r="AU396" s="1">
        <f t="shared" si="416"/>
        <v>5.9381443298969074</v>
      </c>
    </row>
    <row r="397" spans="1:47" x14ac:dyDescent="0.3">
      <c r="A397" s="1" t="s">
        <v>783</v>
      </c>
      <c r="B397" s="1" t="s">
        <v>785</v>
      </c>
      <c r="C397" s="1" t="s">
        <v>566</v>
      </c>
      <c r="D397" s="4" t="s">
        <v>604</v>
      </c>
      <c r="F397" s="4">
        <v>73.599999999999994</v>
      </c>
      <c r="G397" s="4">
        <v>0.61</v>
      </c>
      <c r="H397" s="4">
        <v>12.81</v>
      </c>
      <c r="I397" s="4">
        <v>3.12</v>
      </c>
      <c r="J397" s="4">
        <v>0.03</v>
      </c>
      <c r="K397" s="4">
        <v>1.07</v>
      </c>
      <c r="L397" s="4">
        <v>0.3</v>
      </c>
      <c r="M397" s="4">
        <v>1.58</v>
      </c>
      <c r="N397" s="4">
        <v>3.31</v>
      </c>
      <c r="O397" s="4">
        <v>0.1</v>
      </c>
      <c r="P397" s="4">
        <v>3.22</v>
      </c>
      <c r="Q397" s="4">
        <v>99.75</v>
      </c>
      <c r="R397" s="4">
        <f t="shared" si="407"/>
        <v>2.0928012688697675</v>
      </c>
      <c r="S397" s="4">
        <f t="shared" si="409"/>
        <v>1.1292895409151567</v>
      </c>
      <c r="T397" s="4">
        <f t="shared" si="408"/>
        <v>1.6613976513648117</v>
      </c>
      <c r="U397" s="17">
        <f t="shared" si="384"/>
        <v>1.9537854593274472E-2</v>
      </c>
      <c r="V397" s="17">
        <f t="shared" si="385"/>
        <v>2.6547969948690468E-2</v>
      </c>
      <c r="W397" s="17">
        <f t="shared" si="386"/>
        <v>0.1256375049038839</v>
      </c>
      <c r="X397" s="17">
        <f t="shared" si="387"/>
        <v>2.5492094223943211E-2</v>
      </c>
      <c r="Y397" s="16">
        <f t="shared" si="388"/>
        <v>3.51380042462845E-2</v>
      </c>
      <c r="Z397" s="17">
        <f t="shared" si="389"/>
        <v>5.3495007132667617E-3</v>
      </c>
      <c r="AA397" s="16">
        <f t="shared" si="390"/>
        <v>7.0447340612891875E-4</v>
      </c>
      <c r="AB397" s="17">
        <f t="shared" si="391"/>
        <v>5.1381586914280861E-3</v>
      </c>
      <c r="AC397" s="35">
        <f t="shared" si="392"/>
        <v>5.1381586914280861E-3</v>
      </c>
      <c r="AD397" s="35">
        <f t="shared" si="393"/>
        <v>65.639353563903711</v>
      </c>
      <c r="AE397" s="35">
        <f t="shared" si="394"/>
        <v>0.89197428595221229</v>
      </c>
      <c r="AF397" s="35">
        <f t="shared" si="395"/>
        <v>3.0630252915371296E-2</v>
      </c>
      <c r="AG397" s="35">
        <f t="shared" si="396"/>
        <v>65.639353563903711</v>
      </c>
      <c r="AH397" s="35">
        <f t="shared" si="397"/>
        <v>16.002785174713352</v>
      </c>
      <c r="AI397" s="35">
        <f t="shared" si="398"/>
        <v>18.357861261382933</v>
      </c>
      <c r="AJ397" s="35">
        <f t="shared" si="399"/>
        <v>51.177538043334785</v>
      </c>
      <c r="AK397" s="35">
        <f t="shared" si="400"/>
        <v>65.639353563903711</v>
      </c>
      <c r="AM397" s="1">
        <f t="shared" si="401"/>
        <v>80.398865803911164</v>
      </c>
      <c r="AN397" s="1">
        <f t="shared" si="402"/>
        <v>74.712857896702403</v>
      </c>
      <c r="AO397" s="1">
        <f t="shared" si="403"/>
        <v>46.361111491085403</v>
      </c>
      <c r="AP397" s="1">
        <f t="shared" si="404"/>
        <v>67.450003450973497</v>
      </c>
      <c r="AQ397" s="1">
        <f t="shared" si="405"/>
        <v>61.128632626925615</v>
      </c>
      <c r="AR397" s="1">
        <f t="shared" si="406"/>
        <v>52.901876103729649</v>
      </c>
      <c r="AS397" s="1">
        <f t="shared" si="414"/>
        <v>2.0949367088607596</v>
      </c>
      <c r="AT397" s="1">
        <f t="shared" si="415"/>
        <v>21</v>
      </c>
      <c r="AU397" s="1">
        <f t="shared" si="416"/>
        <v>5.7455113192818104</v>
      </c>
    </row>
    <row r="398" spans="1:47" x14ac:dyDescent="0.3">
      <c r="A398" s="1" t="s">
        <v>783</v>
      </c>
      <c r="B398" s="1" t="s">
        <v>786</v>
      </c>
      <c r="C398" s="1" t="s">
        <v>566</v>
      </c>
      <c r="D398" s="4" t="s">
        <v>605</v>
      </c>
      <c r="F398" s="4">
        <v>70.95</v>
      </c>
      <c r="G398" s="4">
        <v>0.62</v>
      </c>
      <c r="H398" s="4">
        <v>13.8</v>
      </c>
      <c r="I398" s="4">
        <v>4.2</v>
      </c>
      <c r="J398" s="4">
        <v>7.0000000000000007E-2</v>
      </c>
      <c r="K398" s="4">
        <v>1.44</v>
      </c>
      <c r="L398" s="4">
        <v>0.54</v>
      </c>
      <c r="M398" s="4">
        <v>1.65</v>
      </c>
      <c r="N398" s="4">
        <v>3.55</v>
      </c>
      <c r="O398" s="4">
        <v>0.08</v>
      </c>
      <c r="P398" s="4">
        <v>3.05</v>
      </c>
      <c r="Q398" s="4">
        <v>99.95</v>
      </c>
      <c r="R398" s="4">
        <f t="shared" si="407"/>
        <v>2.1238933042506698</v>
      </c>
      <c r="S398" s="4">
        <f t="shared" si="409"/>
        <v>0.90230448989941514</v>
      </c>
      <c r="T398" s="4">
        <f t="shared" si="408"/>
        <v>1.1169614273363062</v>
      </c>
      <c r="U398" s="17">
        <f t="shared" si="384"/>
        <v>2.6300958106331016E-2</v>
      </c>
      <c r="V398" s="17">
        <f t="shared" si="385"/>
        <v>3.5728109089826418E-2</v>
      </c>
      <c r="W398" s="17">
        <f t="shared" si="386"/>
        <v>0.13534719497842293</v>
      </c>
      <c r="X398" s="17">
        <f t="shared" si="387"/>
        <v>2.6621490803484995E-2</v>
      </c>
      <c r="Y398" s="16">
        <f t="shared" si="388"/>
        <v>3.7685774946921442E-2</v>
      </c>
      <c r="Z398" s="17">
        <f t="shared" si="389"/>
        <v>9.6291012838801721E-3</v>
      </c>
      <c r="AA398" s="16">
        <f t="shared" si="390"/>
        <v>5.6357872490313493E-4</v>
      </c>
      <c r="AB398" s="17">
        <f t="shared" si="391"/>
        <v>9.4600276664092309E-3</v>
      </c>
      <c r="AC398" s="35">
        <f t="shared" si="392"/>
        <v>9.4600276664092309E-3</v>
      </c>
      <c r="AD398" s="35">
        <f t="shared" si="393"/>
        <v>64.723968203775925</v>
      </c>
      <c r="AE398" s="35">
        <f t="shared" si="394"/>
        <v>1.0045678024736284</v>
      </c>
      <c r="AF398" s="35">
        <f t="shared" si="395"/>
        <v>3.6081518469894228E-2</v>
      </c>
      <c r="AG398" s="35">
        <f t="shared" si="396"/>
        <v>64.723968203775925</v>
      </c>
      <c r="AH398" s="35">
        <f t="shared" si="397"/>
        <v>17.254432606170287</v>
      </c>
      <c r="AI398" s="35">
        <f t="shared" si="398"/>
        <v>18.021599190053788</v>
      </c>
      <c r="AJ398" s="35">
        <f t="shared" si="399"/>
        <v>50.383583291941747</v>
      </c>
      <c r="AK398" s="35">
        <f t="shared" si="400"/>
        <v>64.723968203775925</v>
      </c>
      <c r="AM398" s="1">
        <f t="shared" si="401"/>
        <v>78.952464996027516</v>
      </c>
      <c r="AN398" s="1">
        <f t="shared" si="402"/>
        <v>73.021739409802436</v>
      </c>
      <c r="AO398" s="1">
        <f t="shared" si="403"/>
        <v>50.682122839313784</v>
      </c>
      <c r="AP398" s="1">
        <f t="shared" si="404"/>
        <v>67.790719267851202</v>
      </c>
      <c r="AQ398" s="1">
        <f t="shared" si="405"/>
        <v>59.617184237397879</v>
      </c>
      <c r="AR398" s="1">
        <f t="shared" si="406"/>
        <v>49.917171987810931</v>
      </c>
      <c r="AS398" s="1">
        <f t="shared" si="414"/>
        <v>2.1515151515151514</v>
      </c>
      <c r="AT398" s="1">
        <f t="shared" si="415"/>
        <v>22.258064516129032</v>
      </c>
      <c r="AU398" s="1">
        <f t="shared" si="416"/>
        <v>5.1413043478260869</v>
      </c>
    </row>
    <row r="399" spans="1:47" x14ac:dyDescent="0.3">
      <c r="A399" s="1" t="s">
        <v>783</v>
      </c>
      <c r="B399" s="1" t="s">
        <v>787</v>
      </c>
      <c r="C399" s="1" t="s">
        <v>566</v>
      </c>
      <c r="D399" s="4" t="s">
        <v>606</v>
      </c>
      <c r="F399" s="4">
        <v>67.55</v>
      </c>
      <c r="G399" s="4">
        <v>0.65</v>
      </c>
      <c r="H399" s="4">
        <v>15.3</v>
      </c>
      <c r="I399" s="4">
        <v>5.44</v>
      </c>
      <c r="J399" s="4">
        <v>0.09</v>
      </c>
      <c r="K399" s="4">
        <v>1.84</v>
      </c>
      <c r="L399" s="4">
        <v>0.69</v>
      </c>
      <c r="M399" s="4">
        <v>2.09</v>
      </c>
      <c r="N399" s="4">
        <v>3.58</v>
      </c>
      <c r="O399" s="4">
        <v>0.11</v>
      </c>
      <c r="P399" s="4">
        <v>3.34</v>
      </c>
      <c r="Q399" s="4">
        <v>100.68</v>
      </c>
      <c r="R399" s="4">
        <f t="shared" si="407"/>
        <v>1.9906887624216703</v>
      </c>
      <c r="S399" s="4">
        <f t="shared" si="409"/>
        <v>0.66559722879171468</v>
      </c>
      <c r="T399" s="4">
        <f t="shared" si="408"/>
        <v>1.1082277473675517</v>
      </c>
      <c r="U399" s="17">
        <f t="shared" ref="U399:U513" si="417">I399/159.69</f>
        <v>3.4066002880581127E-2</v>
      </c>
      <c r="V399" s="17">
        <f t="shared" ref="V399:V513" si="418">K399/40.3044</f>
        <v>4.5652583837000431E-2</v>
      </c>
      <c r="W399" s="17">
        <f t="shared" ref="W399:W513" si="419">H399/101.96</f>
        <v>0.15005884660651236</v>
      </c>
      <c r="X399" s="17">
        <f t="shared" ref="X399:X513" si="420">M399/61.98</f>
        <v>3.3720555017747657E-2</v>
      </c>
      <c r="Y399" s="16">
        <f t="shared" ref="Y399:Y513" si="421">N399/94.2</f>
        <v>3.800424628450106E-2</v>
      </c>
      <c r="Z399" s="17">
        <f t="shared" ref="Z399:Z513" si="422">L399/56.08</f>
        <v>1.2303851640513551E-2</v>
      </c>
      <c r="AA399" s="16">
        <f t="shared" ref="AA399:AA513" si="423">O399/141.95</f>
        <v>7.7492074674181054E-4</v>
      </c>
      <c r="AB399" s="17">
        <f t="shared" ref="AB399:AB513" si="424">Z399-3/10*AA399</f>
        <v>1.2071375416491009E-2</v>
      </c>
      <c r="AC399" s="35">
        <f t="shared" ref="AC399:AC513" si="425">IF(AB399&gt;X399,X399,AB399)</f>
        <v>1.2071375416491009E-2</v>
      </c>
      <c r="AD399" s="35">
        <f t="shared" ref="AD399:AD513" si="426">W399/(W399+AC399+Y399+X399)*100</f>
        <v>64.167467721147204</v>
      </c>
      <c r="AE399" s="35">
        <f t="shared" ref="AE399:AE513" si="427">(U399+V399+X399+Y399+Z399)/W399</f>
        <v>1.0912201670437029</v>
      </c>
      <c r="AF399" s="35">
        <f t="shared" ref="AF399:AF513" si="428">AC399+X399</f>
        <v>4.5791930434238667E-2</v>
      </c>
      <c r="AG399" s="35">
        <f t="shared" ref="AG399:AG513" si="429">W399/(W399+Y399+AF399)*100</f>
        <v>64.16746772114719</v>
      </c>
      <c r="AH399" s="35">
        <f t="shared" ref="AH399:AH513" si="430">AF399/(W399+Y399+AF399)*100</f>
        <v>19.581332820270433</v>
      </c>
      <c r="AI399" s="35">
        <f t="shared" ref="AI399:AI513" si="431">Y399/(W399+Y399+AF399)*100</f>
        <v>16.251199458582377</v>
      </c>
      <c r="AJ399" s="35">
        <f t="shared" ref="AJ399:AJ513" si="432">AI399/(AH399+AI399)*(100-AG399)+AG399/2</f>
        <v>48.334933319155972</v>
      </c>
      <c r="AK399" s="35">
        <f t="shared" ref="AK399:AK513" si="433">AG399</f>
        <v>64.16746772114719</v>
      </c>
      <c r="AM399" s="1">
        <f t="shared" si="401"/>
        <v>76.618969234566464</v>
      </c>
      <c r="AN399" s="1">
        <f t="shared" si="402"/>
        <v>70.989587028078844</v>
      </c>
      <c r="AO399" s="1">
        <f t="shared" si="403"/>
        <v>56.469277126749077</v>
      </c>
      <c r="AP399" s="1">
        <f t="shared" si="404"/>
        <v>67.660013721230087</v>
      </c>
      <c r="AQ399" s="1">
        <f t="shared" si="405"/>
        <v>58.718222321687833</v>
      </c>
      <c r="AR399" s="1">
        <f t="shared" si="406"/>
        <v>47.854424543575135</v>
      </c>
      <c r="AS399" s="1">
        <f t="shared" si="414"/>
        <v>1.7129186602870814</v>
      </c>
      <c r="AT399" s="1">
        <f t="shared" si="415"/>
        <v>23.53846153846154</v>
      </c>
      <c r="AU399" s="1">
        <f t="shared" si="416"/>
        <v>4.4150326797385615</v>
      </c>
    </row>
    <row r="400" spans="1:47" x14ac:dyDescent="0.3">
      <c r="A400" s="1" t="s">
        <v>783</v>
      </c>
      <c r="B400" s="1" t="s">
        <v>788</v>
      </c>
      <c r="C400" s="1" t="s">
        <v>566</v>
      </c>
      <c r="D400" s="4" t="s">
        <v>607</v>
      </c>
      <c r="F400" s="4">
        <v>68.98</v>
      </c>
      <c r="G400" s="4">
        <v>0.65</v>
      </c>
      <c r="H400" s="4">
        <v>14.3</v>
      </c>
      <c r="I400" s="4">
        <v>5.0999999999999996</v>
      </c>
      <c r="J400" s="4">
        <v>7.0000000000000007E-2</v>
      </c>
      <c r="K400" s="4">
        <v>1.65</v>
      </c>
      <c r="L400" s="4">
        <v>0.7</v>
      </c>
      <c r="M400" s="4">
        <v>2.1800000000000002</v>
      </c>
      <c r="N400" s="4">
        <v>3.26</v>
      </c>
      <c r="O400" s="4">
        <v>0.11</v>
      </c>
      <c r="P400" s="4">
        <v>2.98</v>
      </c>
      <c r="Q400" s="4">
        <v>99.98</v>
      </c>
      <c r="R400" s="4">
        <f t="shared" si="407"/>
        <v>1.880934660464864</v>
      </c>
      <c r="S400" s="4">
        <f t="shared" si="409"/>
        <v>0.6809519074661271</v>
      </c>
      <c r="T400" s="4">
        <f t="shared" si="408"/>
        <v>1.1359998207397302</v>
      </c>
      <c r="U400" s="17">
        <f t="shared" si="417"/>
        <v>3.1936877700544805E-2</v>
      </c>
      <c r="V400" s="17">
        <f t="shared" si="418"/>
        <v>4.0938458332092774E-2</v>
      </c>
      <c r="W400" s="17">
        <f t="shared" si="419"/>
        <v>0.14025107885445273</v>
      </c>
      <c r="X400" s="17">
        <f t="shared" si="420"/>
        <v>3.5172636334301392E-2</v>
      </c>
      <c r="Y400" s="16">
        <f t="shared" si="421"/>
        <v>3.4607218683651804E-2</v>
      </c>
      <c r="Z400" s="17">
        <f t="shared" si="422"/>
        <v>1.2482168330955777E-2</v>
      </c>
      <c r="AA400" s="16">
        <f t="shared" si="423"/>
        <v>7.7492074674181054E-4</v>
      </c>
      <c r="AB400" s="17">
        <f t="shared" si="424"/>
        <v>1.2249692106933234E-2</v>
      </c>
      <c r="AC400" s="35">
        <f t="shared" si="425"/>
        <v>1.2249692106933234E-2</v>
      </c>
      <c r="AD400" s="35">
        <f t="shared" si="426"/>
        <v>63.096402683106071</v>
      </c>
      <c r="AE400" s="35">
        <f t="shared" si="427"/>
        <v>1.1061402211568172</v>
      </c>
      <c r="AF400" s="35">
        <f t="shared" si="428"/>
        <v>4.7422328441234625E-2</v>
      </c>
      <c r="AG400" s="35">
        <f t="shared" si="429"/>
        <v>63.096402683106078</v>
      </c>
      <c r="AH400" s="35">
        <f t="shared" si="430"/>
        <v>21.334440746825369</v>
      </c>
      <c r="AI400" s="35">
        <f t="shared" si="431"/>
        <v>15.569156570068559</v>
      </c>
      <c r="AJ400" s="35">
        <f t="shared" si="432"/>
        <v>47.117357911621596</v>
      </c>
      <c r="AK400" s="35">
        <f t="shared" si="433"/>
        <v>63.096402683106078</v>
      </c>
      <c r="AM400" s="1">
        <f t="shared" si="401"/>
        <v>74.73146082624335</v>
      </c>
      <c r="AN400" s="1">
        <f t="shared" si="402"/>
        <v>69.018416887982923</v>
      </c>
      <c r="AO400" s="1">
        <f t="shared" si="403"/>
        <v>54.083097888538887</v>
      </c>
      <c r="AP400" s="1">
        <f t="shared" si="404"/>
        <v>66.776391586039153</v>
      </c>
      <c r="AQ400" s="1">
        <f t="shared" si="405"/>
        <v>58.337956442164142</v>
      </c>
      <c r="AR400" s="1">
        <f t="shared" si="406"/>
        <v>47.517616753667902</v>
      </c>
      <c r="AS400" s="1">
        <f t="shared" si="414"/>
        <v>1.4954128440366969</v>
      </c>
      <c r="AT400" s="1">
        <f t="shared" si="415"/>
        <v>22</v>
      </c>
      <c r="AU400" s="1">
        <f t="shared" si="416"/>
        <v>4.8237762237762238</v>
      </c>
    </row>
    <row r="401" spans="1:47" x14ac:dyDescent="0.3">
      <c r="A401" s="1" t="s">
        <v>783</v>
      </c>
      <c r="B401" s="1" t="s">
        <v>789</v>
      </c>
      <c r="C401" s="1" t="s">
        <v>566</v>
      </c>
      <c r="D401" s="4" t="s">
        <v>608</v>
      </c>
      <c r="F401" s="4">
        <v>62</v>
      </c>
      <c r="G401" s="4">
        <v>0.9</v>
      </c>
      <c r="H401" s="4">
        <v>18.53</v>
      </c>
      <c r="I401" s="4">
        <v>6.27</v>
      </c>
      <c r="J401" s="4">
        <v>0.05</v>
      </c>
      <c r="K401" s="4">
        <v>2.11</v>
      </c>
      <c r="L401" s="4">
        <v>0.27</v>
      </c>
      <c r="M401" s="4">
        <v>1.88</v>
      </c>
      <c r="N401" s="4">
        <v>4.3899999999999997</v>
      </c>
      <c r="O401" s="4">
        <v>0.14000000000000001</v>
      </c>
      <c r="P401" s="4">
        <v>3.42</v>
      </c>
      <c r="Q401" s="4">
        <v>99.96</v>
      </c>
      <c r="R401" s="4">
        <f t="shared" si="407"/>
        <v>2.2881192634554108</v>
      </c>
      <c r="S401" s="4">
        <f t="shared" si="409"/>
        <v>0.73264127959910486</v>
      </c>
      <c r="T401" s="4">
        <f t="shared" si="408"/>
        <v>1.9406050968256199</v>
      </c>
      <c r="U401" s="17">
        <f t="shared" si="417"/>
        <v>3.9263573173022731E-2</v>
      </c>
      <c r="V401" s="17">
        <f t="shared" si="418"/>
        <v>5.2351604291342876E-2</v>
      </c>
      <c r="W401" s="17">
        <f t="shared" si="419"/>
        <v>0.18173793644566499</v>
      </c>
      <c r="X401" s="17">
        <f t="shared" si="420"/>
        <v>3.0332365279122298E-2</v>
      </c>
      <c r="Y401" s="16">
        <f t="shared" si="421"/>
        <v>4.660297239915074E-2</v>
      </c>
      <c r="Z401" s="17">
        <f t="shared" si="422"/>
        <v>4.8145506419400861E-3</v>
      </c>
      <c r="AA401" s="16">
        <f t="shared" si="423"/>
        <v>9.8626276858048627E-4</v>
      </c>
      <c r="AB401" s="17">
        <f t="shared" si="424"/>
        <v>4.5186718113659399E-3</v>
      </c>
      <c r="AC401" s="35">
        <f t="shared" si="425"/>
        <v>4.5186718113659399E-3</v>
      </c>
      <c r="AD401" s="35">
        <f t="shared" si="426"/>
        <v>69.051480963759644</v>
      </c>
      <c r="AE401" s="35">
        <f t="shared" si="427"/>
        <v>0.95392887789506986</v>
      </c>
      <c r="AF401" s="35">
        <f t="shared" si="428"/>
        <v>3.4851037090488236E-2</v>
      </c>
      <c r="AG401" s="35">
        <f t="shared" si="429"/>
        <v>69.051480963759644</v>
      </c>
      <c r="AH401" s="35">
        <f t="shared" si="430"/>
        <v>13.241680693015992</v>
      </c>
      <c r="AI401" s="35">
        <f t="shared" si="431"/>
        <v>17.706838343224362</v>
      </c>
      <c r="AJ401" s="35">
        <f t="shared" si="432"/>
        <v>52.232578825104184</v>
      </c>
      <c r="AK401" s="35">
        <f t="shared" si="433"/>
        <v>69.051480963759644</v>
      </c>
      <c r="AM401" s="1">
        <f t="shared" si="401"/>
        <v>83.909136037033349</v>
      </c>
      <c r="AN401" s="1">
        <f t="shared" si="402"/>
        <v>79.497701659326879</v>
      </c>
      <c r="AO401" s="1">
        <f t="shared" si="403"/>
        <v>61.077527544560219</v>
      </c>
      <c r="AP401" s="1">
        <f t="shared" si="404"/>
        <v>70.257716828754781</v>
      </c>
      <c r="AQ401" s="1">
        <f t="shared" si="405"/>
        <v>62.287788221698804</v>
      </c>
      <c r="AR401" s="1">
        <f t="shared" si="406"/>
        <v>51.221614353257436</v>
      </c>
      <c r="AS401" s="1">
        <f t="shared" si="414"/>
        <v>2.3351063829787235</v>
      </c>
      <c r="AT401" s="1">
        <f t="shared" si="415"/>
        <v>20.588888888888889</v>
      </c>
      <c r="AU401" s="1">
        <f t="shared" si="416"/>
        <v>3.3459255261737719</v>
      </c>
    </row>
    <row r="402" spans="1:47" x14ac:dyDescent="0.3">
      <c r="A402" s="1" t="s">
        <v>783</v>
      </c>
      <c r="B402" s="1" t="s">
        <v>790</v>
      </c>
      <c r="C402" s="1" t="s">
        <v>566</v>
      </c>
      <c r="D402" s="4" t="s">
        <v>609</v>
      </c>
      <c r="F402" s="4">
        <v>72.89</v>
      </c>
      <c r="G402" s="4">
        <v>0.59</v>
      </c>
      <c r="H402" s="4">
        <v>12.5</v>
      </c>
      <c r="I402" s="4">
        <v>4.09</v>
      </c>
      <c r="J402" s="4">
        <v>0.09</v>
      </c>
      <c r="K402" s="4">
        <v>1.3</v>
      </c>
      <c r="L402" s="4">
        <v>0.74</v>
      </c>
      <c r="M402" s="4">
        <v>2.21</v>
      </c>
      <c r="N402" s="4">
        <v>2.39</v>
      </c>
      <c r="O402" s="4">
        <v>0.08</v>
      </c>
      <c r="P402" s="4">
        <v>2.71</v>
      </c>
      <c r="Q402" s="4">
        <v>99.59</v>
      </c>
      <c r="R402" s="4">
        <f t="shared" si="407"/>
        <v>1.7327361287785941</v>
      </c>
      <c r="S402" s="4">
        <f t="shared" si="409"/>
        <v>0.60892910147592827</v>
      </c>
      <c r="T402" s="4">
        <f t="shared" si="408"/>
        <v>1.0940976083135829</v>
      </c>
      <c r="U402" s="17">
        <f t="shared" si="417"/>
        <v>2.5612123489260442E-2</v>
      </c>
      <c r="V402" s="17">
        <f t="shared" si="418"/>
        <v>3.2254542928315519E-2</v>
      </c>
      <c r="W402" s="17">
        <f t="shared" si="419"/>
        <v>0.1225970969007454</v>
      </c>
      <c r="X402" s="17">
        <f t="shared" si="420"/>
        <v>3.5656663439819297E-2</v>
      </c>
      <c r="Y402" s="16">
        <f t="shared" si="421"/>
        <v>2.5371549893842889E-2</v>
      </c>
      <c r="Z402" s="17">
        <f t="shared" si="422"/>
        <v>1.3195435092724679E-2</v>
      </c>
      <c r="AA402" s="16">
        <f t="shared" si="423"/>
        <v>5.6357872490313493E-4</v>
      </c>
      <c r="AB402" s="17">
        <f t="shared" si="424"/>
        <v>1.3026361475253738E-2</v>
      </c>
      <c r="AC402" s="35">
        <f t="shared" si="425"/>
        <v>1.3026361475253738E-2</v>
      </c>
      <c r="AD402" s="35">
        <f t="shared" si="426"/>
        <v>62.342260218234557</v>
      </c>
      <c r="AE402" s="35">
        <f t="shared" si="427"/>
        <v>1.0774342801192358</v>
      </c>
      <c r="AF402" s="35">
        <f t="shared" si="428"/>
        <v>4.8683024915073037E-2</v>
      </c>
      <c r="AG402" s="35">
        <f t="shared" si="429"/>
        <v>62.342260218234543</v>
      </c>
      <c r="AH402" s="35">
        <f t="shared" si="430"/>
        <v>24.755967997540942</v>
      </c>
      <c r="AI402" s="35">
        <f t="shared" si="431"/>
        <v>12.901771784224506</v>
      </c>
      <c r="AJ402" s="35">
        <f t="shared" si="432"/>
        <v>44.072901893341779</v>
      </c>
      <c r="AK402" s="35">
        <f t="shared" si="433"/>
        <v>62.342260218234543</v>
      </c>
      <c r="AM402" s="1">
        <f t="shared" si="401"/>
        <v>71.576955691669212</v>
      </c>
      <c r="AN402" s="1">
        <f t="shared" si="402"/>
        <v>66.634568295887206</v>
      </c>
      <c r="AO402" s="1">
        <f t="shared" si="403"/>
        <v>46.117223051724899</v>
      </c>
      <c r="AP402" s="1">
        <f t="shared" si="404"/>
        <v>66.76481403584485</v>
      </c>
      <c r="AQ402" s="1">
        <f t="shared" si="405"/>
        <v>58.231254172307999</v>
      </c>
      <c r="AR402" s="1">
        <f t="shared" si="406"/>
        <v>48.168276519021347</v>
      </c>
      <c r="AS402" s="1">
        <f t="shared" si="414"/>
        <v>1.0814479638009051</v>
      </c>
      <c r="AT402" s="1">
        <f t="shared" si="415"/>
        <v>21.186440677966104</v>
      </c>
      <c r="AU402" s="1">
        <f t="shared" si="416"/>
        <v>5.8311999999999999</v>
      </c>
    </row>
    <row r="403" spans="1:47" x14ac:dyDescent="0.3">
      <c r="A403" s="1" t="s">
        <v>783</v>
      </c>
      <c r="B403" s="1" t="s">
        <v>791</v>
      </c>
      <c r="C403" s="1" t="s">
        <v>566</v>
      </c>
      <c r="D403" s="4" t="s">
        <v>610</v>
      </c>
      <c r="F403" s="4">
        <v>66.53</v>
      </c>
      <c r="G403" s="4">
        <v>0.71</v>
      </c>
      <c r="H403" s="4">
        <v>16.940000000000001</v>
      </c>
      <c r="I403" s="4">
        <v>5.01</v>
      </c>
      <c r="J403" s="4">
        <v>0.05</v>
      </c>
      <c r="K403" s="4">
        <v>1.76</v>
      </c>
      <c r="L403" s="4">
        <v>0.19</v>
      </c>
      <c r="M403" s="4">
        <v>1.69</v>
      </c>
      <c r="N403" s="4">
        <v>4.04</v>
      </c>
      <c r="O403" s="4">
        <v>7.0000000000000007E-2</v>
      </c>
      <c r="P403" s="4">
        <v>3.22</v>
      </c>
      <c r="Q403" s="4">
        <v>100.21</v>
      </c>
      <c r="R403" s="4">
        <f t="shared" si="407"/>
        <v>2.3049491602889263</v>
      </c>
      <c r="S403" s="4">
        <f t="shared" si="409"/>
        <v>0.83093088292299822</v>
      </c>
      <c r="T403" s="4">
        <f t="shared" si="408"/>
        <v>2.1854597357566328</v>
      </c>
      <c r="U403" s="17">
        <f t="shared" si="417"/>
        <v>3.1373285741123427E-2</v>
      </c>
      <c r="V403" s="17">
        <f t="shared" si="418"/>
        <v>4.3667688887565621E-2</v>
      </c>
      <c r="W403" s="17">
        <f t="shared" si="419"/>
        <v>0.16614358571989019</v>
      </c>
      <c r="X403" s="17">
        <f t="shared" si="420"/>
        <v>2.7266860277508874E-2</v>
      </c>
      <c r="Y403" s="16">
        <f t="shared" si="421"/>
        <v>4.2887473460721866E-2</v>
      </c>
      <c r="Z403" s="17">
        <f t="shared" si="422"/>
        <v>3.3880171184022824E-3</v>
      </c>
      <c r="AA403" s="16">
        <f t="shared" si="423"/>
        <v>4.9313138429024313E-4</v>
      </c>
      <c r="AB403" s="17">
        <f t="shared" si="424"/>
        <v>3.2400777031152093E-3</v>
      </c>
      <c r="AC403" s="35">
        <f t="shared" si="425"/>
        <v>3.2400777031152093E-3</v>
      </c>
      <c r="AD403" s="35">
        <f t="shared" si="426"/>
        <v>69.360012895180375</v>
      </c>
      <c r="AE403" s="35">
        <f t="shared" si="427"/>
        <v>0.894306721752269</v>
      </c>
      <c r="AF403" s="35">
        <f t="shared" si="428"/>
        <v>3.0506937980624083E-2</v>
      </c>
      <c r="AG403" s="35">
        <f t="shared" si="429"/>
        <v>69.360012895180375</v>
      </c>
      <c r="AH403" s="35">
        <f t="shared" si="430"/>
        <v>12.735740609908108</v>
      </c>
      <c r="AI403" s="35">
        <f t="shared" si="431"/>
        <v>17.904246494911515</v>
      </c>
      <c r="AJ403" s="35">
        <f t="shared" si="432"/>
        <v>52.584252942501706</v>
      </c>
      <c r="AK403" s="35">
        <f t="shared" si="433"/>
        <v>69.360012895180375</v>
      </c>
      <c r="AM403" s="1">
        <f t="shared" si="401"/>
        <v>84.486724262639584</v>
      </c>
      <c r="AN403" s="1">
        <f t="shared" si="402"/>
        <v>80.15977314897907</v>
      </c>
      <c r="AO403" s="1">
        <f t="shared" si="403"/>
        <v>55.205875459550754</v>
      </c>
      <c r="AP403" s="1">
        <f t="shared" si="404"/>
        <v>70.311065836250748</v>
      </c>
      <c r="AQ403" s="1">
        <f t="shared" si="405"/>
        <v>62.787690587568825</v>
      </c>
      <c r="AR403" s="1">
        <f t="shared" si="406"/>
        <v>52.814587311589399</v>
      </c>
      <c r="AS403" s="1">
        <f t="shared" si="414"/>
        <v>2.3905325443786984</v>
      </c>
      <c r="AT403" s="1">
        <f t="shared" si="415"/>
        <v>23.859154929577468</v>
      </c>
      <c r="AU403" s="1">
        <f t="shared" si="416"/>
        <v>3.9273907910271544</v>
      </c>
    </row>
    <row r="404" spans="1:47" x14ac:dyDescent="0.3">
      <c r="A404" s="1" t="s">
        <v>783</v>
      </c>
      <c r="B404" s="1" t="s">
        <v>792</v>
      </c>
      <c r="C404" s="1" t="s">
        <v>566</v>
      </c>
      <c r="D404" s="4" t="s">
        <v>611</v>
      </c>
      <c r="F404" s="4">
        <v>71.23</v>
      </c>
      <c r="G404" s="4">
        <v>0.56999999999999995</v>
      </c>
      <c r="H404" s="4">
        <v>12.99</v>
      </c>
      <c r="I404" s="4">
        <v>4.8899999999999997</v>
      </c>
      <c r="J404" s="4">
        <v>0.12</v>
      </c>
      <c r="K404" s="4">
        <v>1.46</v>
      </c>
      <c r="L404" s="4">
        <v>0.59</v>
      </c>
      <c r="M404" s="4">
        <v>1.96</v>
      </c>
      <c r="N404" s="4">
        <v>2.54</v>
      </c>
      <c r="O404" s="4">
        <v>0.09</v>
      </c>
      <c r="P404" s="4">
        <v>2.99</v>
      </c>
      <c r="Q404" s="4">
        <v>99.43</v>
      </c>
      <c r="R404" s="4">
        <f t="shared" si="407"/>
        <v>1.8912353574400824</v>
      </c>
      <c r="S404" s="4">
        <f t="shared" si="409"/>
        <v>0.55372764531020013</v>
      </c>
      <c r="T404" s="4">
        <f t="shared" si="408"/>
        <v>1.2005772153247978</v>
      </c>
      <c r="U404" s="17">
        <f t="shared" si="417"/>
        <v>3.0621829795228254E-2</v>
      </c>
      <c r="V404" s="17">
        <f t="shared" si="418"/>
        <v>3.6224332827185117E-2</v>
      </c>
      <c r="W404" s="17">
        <f t="shared" si="419"/>
        <v>0.12740290309925462</v>
      </c>
      <c r="X404" s="17">
        <f t="shared" si="420"/>
        <v>3.1623104227170053E-2</v>
      </c>
      <c r="Y404" s="16">
        <f t="shared" si="421"/>
        <v>2.6963906581740978E-2</v>
      </c>
      <c r="Z404" s="17">
        <f t="shared" si="422"/>
        <v>1.0520684736091298E-2</v>
      </c>
      <c r="AA404" s="16">
        <f t="shared" si="423"/>
        <v>6.3402606551602684E-4</v>
      </c>
      <c r="AB404" s="17">
        <f t="shared" si="424"/>
        <v>1.0330476916436489E-2</v>
      </c>
      <c r="AC404" s="35">
        <f t="shared" si="425"/>
        <v>1.0330476916436489E-2</v>
      </c>
      <c r="AD404" s="35">
        <f t="shared" si="426"/>
        <v>64.89540009783282</v>
      </c>
      <c r="AE404" s="35">
        <f t="shared" si="427"/>
        <v>1.0671174271554815</v>
      </c>
      <c r="AF404" s="35">
        <f t="shared" si="428"/>
        <v>4.195358114360654E-2</v>
      </c>
      <c r="AG404" s="35">
        <f t="shared" si="429"/>
        <v>64.89540009783282</v>
      </c>
      <c r="AH404" s="35">
        <f t="shared" si="430"/>
        <v>21.369956002730756</v>
      </c>
      <c r="AI404" s="35">
        <f t="shared" si="431"/>
        <v>13.734643899436433</v>
      </c>
      <c r="AJ404" s="35">
        <f t="shared" si="432"/>
        <v>46.182343948352838</v>
      </c>
      <c r="AK404" s="35">
        <f t="shared" si="433"/>
        <v>64.89540009783282</v>
      </c>
      <c r="AM404" s="1">
        <f t="shared" si="401"/>
        <v>75.227649929574511</v>
      </c>
      <c r="AN404" s="1">
        <f t="shared" si="402"/>
        <v>70.536679767500402</v>
      </c>
      <c r="AO404" s="1">
        <f t="shared" si="403"/>
        <v>45.142178824382405</v>
      </c>
      <c r="AP404" s="1">
        <f t="shared" si="404"/>
        <v>68.499898958048377</v>
      </c>
      <c r="AQ404" s="1">
        <f t="shared" si="405"/>
        <v>60.047422753628396</v>
      </c>
      <c r="AR404" s="1">
        <f t="shared" si="406"/>
        <v>48.411510289017478</v>
      </c>
      <c r="AS404" s="1">
        <f t="shared" si="414"/>
        <v>1.2959183673469388</v>
      </c>
      <c r="AT404" s="1">
        <f t="shared" si="415"/>
        <v>22.789473684210527</v>
      </c>
      <c r="AU404" s="1">
        <f t="shared" si="416"/>
        <v>5.483448806774442</v>
      </c>
    </row>
    <row r="405" spans="1:47" x14ac:dyDescent="0.3">
      <c r="A405" s="1" t="s">
        <v>783</v>
      </c>
      <c r="B405" s="1" t="s">
        <v>793</v>
      </c>
      <c r="C405" s="1" t="s">
        <v>566</v>
      </c>
      <c r="D405" s="4" t="s">
        <v>612</v>
      </c>
      <c r="F405" s="4">
        <v>60.89</v>
      </c>
      <c r="G405" s="4">
        <v>0.76</v>
      </c>
      <c r="H405" s="4">
        <v>19.079999999999998</v>
      </c>
      <c r="I405" s="4">
        <v>6.69</v>
      </c>
      <c r="J405" s="4">
        <v>7.0000000000000007E-2</v>
      </c>
      <c r="K405" s="4">
        <v>2.25</v>
      </c>
      <c r="L405" s="4">
        <v>0.15</v>
      </c>
      <c r="M405" s="4">
        <v>1.58</v>
      </c>
      <c r="N405" s="4">
        <v>4.4000000000000004</v>
      </c>
      <c r="O405" s="4">
        <v>7.0000000000000007E-2</v>
      </c>
      <c r="P405" s="4">
        <v>3.54</v>
      </c>
      <c r="Q405" s="4">
        <v>99.48</v>
      </c>
      <c r="R405" s="4">
        <f t="shared" si="407"/>
        <v>2.491215818981265</v>
      </c>
      <c r="S405" s="4">
        <f t="shared" si="409"/>
        <v>0.67067432470788679</v>
      </c>
      <c r="T405" s="4">
        <f t="shared" si="408"/>
        <v>2.3545448319247568</v>
      </c>
      <c r="U405" s="17">
        <f t="shared" si="417"/>
        <v>4.1893668983655839E-2</v>
      </c>
      <c r="V405" s="17">
        <f t="shared" si="418"/>
        <v>5.5825170452853783E-2</v>
      </c>
      <c r="W405" s="17">
        <f t="shared" si="419"/>
        <v>0.18713220870929775</v>
      </c>
      <c r="X405" s="17">
        <f t="shared" si="420"/>
        <v>2.5492094223943211E-2</v>
      </c>
      <c r="Y405" s="16">
        <f t="shared" si="421"/>
        <v>4.6709129511677286E-2</v>
      </c>
      <c r="Z405" s="17">
        <f t="shared" si="422"/>
        <v>2.6747503566333809E-3</v>
      </c>
      <c r="AA405" s="16">
        <f t="shared" si="423"/>
        <v>4.9313138429024313E-4</v>
      </c>
      <c r="AB405" s="17">
        <f t="shared" si="424"/>
        <v>2.5268109413463078E-3</v>
      </c>
      <c r="AC405" s="35">
        <f t="shared" si="425"/>
        <v>2.5268109413463078E-3</v>
      </c>
      <c r="AD405" s="35">
        <f t="shared" si="426"/>
        <v>71.462626891881015</v>
      </c>
      <c r="AE405" s="35">
        <f t="shared" si="427"/>
        <v>0.92231484210653703</v>
      </c>
      <c r="AF405" s="35">
        <f t="shared" si="428"/>
        <v>2.8018905165289518E-2</v>
      </c>
      <c r="AG405" s="35">
        <f t="shared" si="429"/>
        <v>71.462626891881015</v>
      </c>
      <c r="AH405" s="35">
        <f t="shared" si="430"/>
        <v>10.699946201439756</v>
      </c>
      <c r="AI405" s="35">
        <f t="shared" si="431"/>
        <v>17.837426906679234</v>
      </c>
      <c r="AJ405" s="35">
        <f t="shared" si="432"/>
        <v>53.568740352619734</v>
      </c>
      <c r="AK405" s="35">
        <f t="shared" si="433"/>
        <v>71.462626891881015</v>
      </c>
      <c r="AM405" s="1">
        <f t="shared" si="401"/>
        <v>86.977104296275272</v>
      </c>
      <c r="AN405" s="1">
        <f t="shared" si="402"/>
        <v>83.365842387060411</v>
      </c>
      <c r="AO405" s="1">
        <f t="shared" si="403"/>
        <v>58.497984303056882</v>
      </c>
      <c r="AP405" s="1">
        <f t="shared" si="404"/>
        <v>72.158921796187684</v>
      </c>
      <c r="AQ405" s="1">
        <f t="shared" si="405"/>
        <v>63.692769861653389</v>
      </c>
      <c r="AR405" s="1">
        <f t="shared" si="406"/>
        <v>52.042017361040337</v>
      </c>
      <c r="AS405" s="1">
        <f t="shared" si="414"/>
        <v>2.7848101265822787</v>
      </c>
      <c r="AT405" s="1">
        <f t="shared" si="415"/>
        <v>25.105263157894733</v>
      </c>
      <c r="AU405" s="1">
        <f t="shared" si="416"/>
        <v>3.1912997903563944</v>
      </c>
    </row>
    <row r="406" spans="1:47" x14ac:dyDescent="0.3">
      <c r="A406" s="1" t="s">
        <v>783</v>
      </c>
      <c r="B406" s="1" t="s">
        <v>794</v>
      </c>
      <c r="C406" s="1" t="s">
        <v>566</v>
      </c>
      <c r="D406" s="4" t="s">
        <v>613</v>
      </c>
      <c r="F406" s="4">
        <v>61.89</v>
      </c>
      <c r="G406" s="4">
        <v>0.7</v>
      </c>
      <c r="H406" s="4">
        <v>15.68</v>
      </c>
      <c r="I406" s="4">
        <v>7.71</v>
      </c>
      <c r="J406" s="4">
        <v>0.12</v>
      </c>
      <c r="K406" s="4">
        <v>2.64</v>
      </c>
      <c r="L406" s="4">
        <v>1.44</v>
      </c>
      <c r="M406" s="4">
        <v>2.88</v>
      </c>
      <c r="N406" s="4">
        <v>2.23</v>
      </c>
      <c r="O406" s="4">
        <v>0.16</v>
      </c>
      <c r="P406" s="4">
        <v>4.41</v>
      </c>
      <c r="Q406" s="4">
        <v>99.86</v>
      </c>
      <c r="R406" s="4">
        <f t="shared" si="407"/>
        <v>1.6945957207744073</v>
      </c>
      <c r="S406" s="4">
        <f t="shared" si="409"/>
        <v>-0.16877733168619752</v>
      </c>
      <c r="T406" s="4">
        <f t="shared" si="408"/>
        <v>0.69314718055994529</v>
      </c>
      <c r="U406" s="17">
        <f t="shared" si="417"/>
        <v>4.8281044523764798E-2</v>
      </c>
      <c r="V406" s="17">
        <f t="shared" si="418"/>
        <v>6.5501533331348435E-2</v>
      </c>
      <c r="W406" s="17">
        <f t="shared" si="419"/>
        <v>0.15378579835229503</v>
      </c>
      <c r="X406" s="17">
        <f t="shared" si="420"/>
        <v>4.6466602129719266E-2</v>
      </c>
      <c r="Y406" s="16">
        <f t="shared" si="421"/>
        <v>2.3673036093418257E-2</v>
      </c>
      <c r="Z406" s="17">
        <f t="shared" si="422"/>
        <v>2.5677603423680456E-2</v>
      </c>
      <c r="AA406" s="16">
        <f t="shared" si="423"/>
        <v>1.1271574498062699E-3</v>
      </c>
      <c r="AB406" s="17">
        <f t="shared" si="424"/>
        <v>2.5339456188738573E-2</v>
      </c>
      <c r="AC406" s="35">
        <f t="shared" si="425"/>
        <v>2.5339456188738573E-2</v>
      </c>
      <c r="AD406" s="35">
        <f t="shared" si="426"/>
        <v>61.695731254778586</v>
      </c>
      <c r="AE406" s="35">
        <f t="shared" si="427"/>
        <v>1.3629335201796493</v>
      </c>
      <c r="AF406" s="35">
        <f t="shared" si="428"/>
        <v>7.1806058318457835E-2</v>
      </c>
      <c r="AG406" s="35">
        <f t="shared" si="429"/>
        <v>61.695731254778572</v>
      </c>
      <c r="AH406" s="35">
        <f t="shared" si="430"/>
        <v>28.807128642216519</v>
      </c>
      <c r="AI406" s="35">
        <f t="shared" si="431"/>
        <v>9.4971401030049005</v>
      </c>
      <c r="AJ406" s="35">
        <f t="shared" si="432"/>
        <v>40.345005730394192</v>
      </c>
      <c r="AK406" s="35">
        <f t="shared" si="433"/>
        <v>61.695731254778572</v>
      </c>
      <c r="AM406" s="1">
        <f t="shared" si="401"/>
        <v>68.16992449188561</v>
      </c>
      <c r="AN406" s="1">
        <f t="shared" si="402"/>
        <v>64.438154842056335</v>
      </c>
      <c r="AO406" s="1">
        <f t="shared" si="403"/>
        <v>56.388643409464443</v>
      </c>
      <c r="AP406" s="1">
        <f t="shared" si="404"/>
        <v>68.677235022600939</v>
      </c>
      <c r="AQ406" s="1">
        <f t="shared" si="405"/>
        <v>55.658518301029716</v>
      </c>
      <c r="AR406" s="1">
        <f t="shared" si="406"/>
        <v>42.359694199209841</v>
      </c>
      <c r="AS406" s="1">
        <f t="shared" si="414"/>
        <v>0.77430555555555558</v>
      </c>
      <c r="AT406" s="1">
        <f t="shared" si="415"/>
        <v>22.400000000000002</v>
      </c>
      <c r="AU406" s="1">
        <f t="shared" si="416"/>
        <v>3.9470663265306123</v>
      </c>
    </row>
    <row r="407" spans="1:47" x14ac:dyDescent="0.3">
      <c r="A407" s="1" t="s">
        <v>783</v>
      </c>
      <c r="B407" s="1" t="s">
        <v>795</v>
      </c>
      <c r="C407" s="1" t="s">
        <v>566</v>
      </c>
      <c r="D407" s="4" t="s">
        <v>614</v>
      </c>
      <c r="F407" s="4">
        <v>63.84</v>
      </c>
      <c r="G407" s="4">
        <v>0.63</v>
      </c>
      <c r="H407" s="4">
        <v>14.64</v>
      </c>
      <c r="I407" s="4">
        <v>5.58</v>
      </c>
      <c r="J407" s="4">
        <v>0.17</v>
      </c>
      <c r="K407" s="4">
        <v>2.0099999999999998</v>
      </c>
      <c r="L407" s="4">
        <v>2.08</v>
      </c>
      <c r="M407" s="4">
        <v>2.76</v>
      </c>
      <c r="N407" s="4">
        <v>2.4500000000000002</v>
      </c>
      <c r="O407" s="4">
        <v>0.12</v>
      </c>
      <c r="P407" s="4">
        <v>5.0599999999999996</v>
      </c>
      <c r="Q407" s="4">
        <v>99.34</v>
      </c>
      <c r="R407" s="4">
        <f t="shared" si="407"/>
        <v>1.6685268288041069</v>
      </c>
      <c r="S407" s="4">
        <f t="shared" si="409"/>
        <v>0.19795330248565132</v>
      </c>
      <c r="T407" s="4">
        <f t="shared" si="408"/>
        <v>0.28286278601583198</v>
      </c>
      <c r="U407" s="17">
        <f t="shared" si="417"/>
        <v>3.4942701484125496E-2</v>
      </c>
      <c r="V407" s="17">
        <f t="shared" si="418"/>
        <v>4.9870485604549375E-2</v>
      </c>
      <c r="W407" s="17">
        <f t="shared" si="419"/>
        <v>0.14358571989015301</v>
      </c>
      <c r="X407" s="17">
        <f t="shared" si="420"/>
        <v>4.4530493707647625E-2</v>
      </c>
      <c r="Y407" s="16">
        <f t="shared" si="421"/>
        <v>2.6008492569002124E-2</v>
      </c>
      <c r="Z407" s="17">
        <f t="shared" si="422"/>
        <v>3.7089871611982884E-2</v>
      </c>
      <c r="AA407" s="16">
        <f t="shared" si="423"/>
        <v>8.4536808735470234E-4</v>
      </c>
      <c r="AB407" s="17">
        <f t="shared" si="424"/>
        <v>3.6836261185776473E-2</v>
      </c>
      <c r="AC407" s="35">
        <f t="shared" si="425"/>
        <v>3.6836261185776473E-2</v>
      </c>
      <c r="AD407" s="35">
        <f t="shared" si="426"/>
        <v>57.214363414700685</v>
      </c>
      <c r="AE407" s="35">
        <f t="shared" si="427"/>
        <v>1.3402589416588984</v>
      </c>
      <c r="AF407" s="35">
        <f t="shared" si="428"/>
        <v>8.1366754893424098E-2</v>
      </c>
      <c r="AG407" s="35">
        <f t="shared" si="429"/>
        <v>57.214363414700685</v>
      </c>
      <c r="AH407" s="35">
        <f t="shared" si="430"/>
        <v>32.422075732243485</v>
      </c>
      <c r="AI407" s="35">
        <f t="shared" si="431"/>
        <v>10.36356085305583</v>
      </c>
      <c r="AJ407" s="35">
        <f t="shared" si="432"/>
        <v>38.970742560406173</v>
      </c>
      <c r="AK407" s="35">
        <f t="shared" si="433"/>
        <v>57.214363414700685</v>
      </c>
      <c r="AM407" s="1">
        <f t="shared" si="401"/>
        <v>63.829357746917147</v>
      </c>
      <c r="AN407" s="1">
        <f t="shared" si="402"/>
        <v>59.10067045623709</v>
      </c>
      <c r="AO407" s="1">
        <f t="shared" si="403"/>
        <v>57.056278553283413</v>
      </c>
      <c r="AP407" s="1">
        <f t="shared" si="404"/>
        <v>67.057054022668467</v>
      </c>
      <c r="AQ407" s="1">
        <f t="shared" si="405"/>
        <v>53.16919691789834</v>
      </c>
      <c r="AR407" s="1">
        <f t="shared" si="406"/>
        <v>42.762588481262718</v>
      </c>
      <c r="AS407" s="1">
        <f t="shared" si="414"/>
        <v>0.88768115942029002</v>
      </c>
      <c r="AT407" s="1">
        <f t="shared" si="415"/>
        <v>23.238095238095237</v>
      </c>
      <c r="AU407" s="1">
        <f t="shared" si="416"/>
        <v>4.360655737704918</v>
      </c>
    </row>
    <row r="408" spans="1:47" x14ac:dyDescent="0.3">
      <c r="A408" s="1" t="s">
        <v>783</v>
      </c>
      <c r="B408" s="1" t="s">
        <v>796</v>
      </c>
      <c r="C408" s="1" t="s">
        <v>566</v>
      </c>
      <c r="D408" s="4" t="s">
        <v>615</v>
      </c>
      <c r="F408" s="4">
        <v>62.61</v>
      </c>
      <c r="G408" s="4">
        <v>0.69</v>
      </c>
      <c r="H408" s="4">
        <v>16.16</v>
      </c>
      <c r="I408" s="4">
        <v>6.92</v>
      </c>
      <c r="J408" s="4">
        <v>0.13</v>
      </c>
      <c r="K408" s="4">
        <v>2.33</v>
      </c>
      <c r="L408" s="4">
        <v>1.32</v>
      </c>
      <c r="M408" s="4">
        <v>2.66</v>
      </c>
      <c r="N408" s="4">
        <v>2.7</v>
      </c>
      <c r="O408" s="4">
        <v>0.12</v>
      </c>
      <c r="P408" s="4">
        <v>4.37</v>
      </c>
      <c r="Q408" s="4">
        <v>100.01</v>
      </c>
      <c r="R408" s="4">
        <f t="shared" si="407"/>
        <v>1.8042129302993417</v>
      </c>
      <c r="S408" s="4">
        <f t="shared" si="409"/>
        <v>0.14738350543267428</v>
      </c>
      <c r="T408" s="4">
        <f t="shared" si="408"/>
        <v>0.7006943861953282</v>
      </c>
      <c r="U408" s="17">
        <f t="shared" si="417"/>
        <v>4.333395954662158E-2</v>
      </c>
      <c r="V408" s="17">
        <f t="shared" si="418"/>
        <v>5.7810065402288585E-2</v>
      </c>
      <c r="W408" s="17">
        <f t="shared" si="419"/>
        <v>0.15849352687328366</v>
      </c>
      <c r="X408" s="17">
        <f t="shared" si="420"/>
        <v>4.2917070022587933E-2</v>
      </c>
      <c r="Y408" s="16">
        <f t="shared" si="421"/>
        <v>2.8662420382165606E-2</v>
      </c>
      <c r="Z408" s="17">
        <f t="shared" si="422"/>
        <v>2.3537803138373753E-2</v>
      </c>
      <c r="AA408" s="16">
        <f t="shared" si="423"/>
        <v>8.4536808735470234E-4</v>
      </c>
      <c r="AB408" s="17">
        <f t="shared" si="424"/>
        <v>2.3284192712167341E-2</v>
      </c>
      <c r="AC408" s="35">
        <f t="shared" si="425"/>
        <v>2.3284192712167341E-2</v>
      </c>
      <c r="AD408" s="35">
        <f t="shared" si="426"/>
        <v>62.557338265373019</v>
      </c>
      <c r="AE408" s="35">
        <f t="shared" si="427"/>
        <v>1.2382923288024836</v>
      </c>
      <c r="AF408" s="35">
        <f t="shared" si="428"/>
        <v>6.6201262734755267E-2</v>
      </c>
      <c r="AG408" s="35">
        <f t="shared" si="429"/>
        <v>62.557338265373019</v>
      </c>
      <c r="AH408" s="35">
        <f t="shared" si="430"/>
        <v>26.129614680124867</v>
      </c>
      <c r="AI408" s="35">
        <f t="shared" si="431"/>
        <v>11.31304705450213</v>
      </c>
      <c r="AJ408" s="35">
        <f t="shared" si="432"/>
        <v>42.591716187188638</v>
      </c>
      <c r="AK408" s="35">
        <f t="shared" si="433"/>
        <v>62.557338265373019</v>
      </c>
      <c r="AM408" s="1">
        <f t="shared" si="401"/>
        <v>70.537250618833767</v>
      </c>
      <c r="AN408" s="1">
        <f t="shared" si="402"/>
        <v>66.229422724327463</v>
      </c>
      <c r="AO408" s="1">
        <f t="shared" si="403"/>
        <v>57.203630163489507</v>
      </c>
      <c r="AP408" s="1">
        <f t="shared" si="404"/>
        <v>68.888359334092797</v>
      </c>
      <c r="AQ408" s="1">
        <f t="shared" si="405"/>
        <v>56.932802068960051</v>
      </c>
      <c r="AR408" s="1">
        <f t="shared" si="406"/>
        <v>44.708878630706259</v>
      </c>
      <c r="AS408" s="1">
        <f t="shared" si="414"/>
        <v>1.0150375939849625</v>
      </c>
      <c r="AT408" s="1">
        <f t="shared" si="415"/>
        <v>23.420289855072465</v>
      </c>
      <c r="AU408" s="1">
        <f t="shared" si="416"/>
        <v>3.8743811881188117</v>
      </c>
    </row>
    <row r="409" spans="1:47" x14ac:dyDescent="0.3">
      <c r="A409" s="1" t="s">
        <v>783</v>
      </c>
      <c r="B409" s="1" t="s">
        <v>797</v>
      </c>
      <c r="C409" s="1" t="s">
        <v>566</v>
      </c>
      <c r="D409" s="4" t="s">
        <v>616</v>
      </c>
      <c r="F409" s="4">
        <v>66.650000000000006</v>
      </c>
      <c r="G409" s="4">
        <v>0.64</v>
      </c>
      <c r="H409" s="4">
        <v>15.6</v>
      </c>
      <c r="I409" s="4">
        <v>4.9400000000000004</v>
      </c>
      <c r="J409" s="4">
        <v>0.1</v>
      </c>
      <c r="K409" s="4">
        <v>1.87</v>
      </c>
      <c r="L409" s="4">
        <v>0.86</v>
      </c>
      <c r="M409" s="4">
        <v>2.59</v>
      </c>
      <c r="N409" s="4">
        <v>2.85</v>
      </c>
      <c r="O409" s="4">
        <v>0.09</v>
      </c>
      <c r="P409" s="4">
        <v>4.09</v>
      </c>
      <c r="Q409" s="4">
        <v>100.28</v>
      </c>
      <c r="R409" s="4">
        <f t="shared" si="407"/>
        <v>1.795613038544045</v>
      </c>
      <c r="S409" s="4">
        <f t="shared" si="409"/>
        <v>0.42138056341406382</v>
      </c>
      <c r="T409" s="4">
        <f t="shared" si="408"/>
        <v>1.10248076544603</v>
      </c>
      <c r="U409" s="17">
        <f t="shared" si="417"/>
        <v>3.0934936439351246E-2</v>
      </c>
      <c r="V409" s="17">
        <f t="shared" si="418"/>
        <v>4.6396919443038476E-2</v>
      </c>
      <c r="W409" s="17">
        <f t="shared" si="419"/>
        <v>0.15300117693213025</v>
      </c>
      <c r="X409" s="17">
        <f t="shared" si="420"/>
        <v>4.1787673443046146E-2</v>
      </c>
      <c r="Y409" s="16">
        <f t="shared" si="421"/>
        <v>3.0254777070063694E-2</v>
      </c>
      <c r="Z409" s="17">
        <f t="shared" si="422"/>
        <v>1.5335235378031383E-2</v>
      </c>
      <c r="AA409" s="16">
        <f t="shared" si="423"/>
        <v>6.3402606551602684E-4</v>
      </c>
      <c r="AB409" s="17">
        <f t="shared" si="424"/>
        <v>1.5145027558376574E-2</v>
      </c>
      <c r="AC409" s="35">
        <f t="shared" si="425"/>
        <v>1.5145027558376574E-2</v>
      </c>
      <c r="AD409" s="35">
        <f t="shared" si="426"/>
        <v>63.700417877699692</v>
      </c>
      <c r="AE409" s="35">
        <f t="shared" si="427"/>
        <v>1.0765246717454624</v>
      </c>
      <c r="AF409" s="35">
        <f t="shared" si="428"/>
        <v>5.6932701001422718E-2</v>
      </c>
      <c r="AG409" s="35">
        <f t="shared" si="429"/>
        <v>63.700417877699692</v>
      </c>
      <c r="AH409" s="35">
        <f t="shared" si="430"/>
        <v>23.703326454184712</v>
      </c>
      <c r="AI409" s="35">
        <f t="shared" si="431"/>
        <v>12.596255668115603</v>
      </c>
      <c r="AJ409" s="35">
        <f t="shared" si="432"/>
        <v>44.446464606965449</v>
      </c>
      <c r="AK409" s="35">
        <f t="shared" si="433"/>
        <v>63.700417877699692</v>
      </c>
      <c r="AM409" s="1">
        <f t="shared" si="401"/>
        <v>72.880651011723458</v>
      </c>
      <c r="AN409" s="1">
        <f t="shared" si="402"/>
        <v>68.31423313684256</v>
      </c>
      <c r="AO409" s="1">
        <f t="shared" si="403"/>
        <v>55.401280831865563</v>
      </c>
      <c r="AP409" s="1">
        <f t="shared" si="404"/>
        <v>67.98734035219907</v>
      </c>
      <c r="AQ409" s="1">
        <f t="shared" si="405"/>
        <v>57.928891855908084</v>
      </c>
      <c r="AR409" s="1">
        <f t="shared" si="406"/>
        <v>48.18623417592682</v>
      </c>
      <c r="AS409" s="1">
        <f t="shared" si="414"/>
        <v>1.1003861003861004</v>
      </c>
      <c r="AT409" s="1">
        <f t="shared" si="415"/>
        <v>24.375</v>
      </c>
      <c r="AU409" s="1">
        <f t="shared" si="416"/>
        <v>4.2724358974358978</v>
      </c>
    </row>
    <row r="410" spans="1:47" s="23" customFormat="1" ht="12.9" thickBot="1" x14ac:dyDescent="0.35">
      <c r="A410" s="23" t="s">
        <v>783</v>
      </c>
      <c r="B410" s="23" t="s">
        <v>798</v>
      </c>
      <c r="C410" s="23" t="s">
        <v>566</v>
      </c>
      <c r="D410" s="11" t="s">
        <v>617</v>
      </c>
      <c r="F410" s="11">
        <v>65.989999999999995</v>
      </c>
      <c r="G410" s="11">
        <v>0.64</v>
      </c>
      <c r="H410" s="11">
        <v>15.98</v>
      </c>
      <c r="I410" s="11">
        <v>4.75</v>
      </c>
      <c r="J410" s="11">
        <v>0.12</v>
      </c>
      <c r="K410" s="11">
        <v>1.7</v>
      </c>
      <c r="L410" s="11">
        <v>0.85</v>
      </c>
      <c r="M410" s="11">
        <v>2.21</v>
      </c>
      <c r="N410" s="11">
        <v>3.16</v>
      </c>
      <c r="O410" s="11">
        <v>0.09</v>
      </c>
      <c r="P410" s="11">
        <v>4.28</v>
      </c>
      <c r="Q410" s="11">
        <v>99.77</v>
      </c>
      <c r="R410" s="11">
        <f t="shared" si="407"/>
        <v>1.9783454248084671</v>
      </c>
      <c r="S410" s="11">
        <f t="shared" si="409"/>
        <v>0.61994377653665034</v>
      </c>
      <c r="T410" s="11">
        <f t="shared" si="408"/>
        <v>0.95551144502743635</v>
      </c>
      <c r="U410" s="22">
        <f t="shared" si="417"/>
        <v>2.9745131191683889E-2</v>
      </c>
      <c r="V410" s="22">
        <f t="shared" si="418"/>
        <v>4.2179017675489525E-2</v>
      </c>
      <c r="W410" s="22">
        <f t="shared" si="419"/>
        <v>0.15672812867791291</v>
      </c>
      <c r="X410" s="22">
        <f t="shared" si="420"/>
        <v>3.5656663439819297E-2</v>
      </c>
      <c r="Y410" s="21">
        <f t="shared" si="421"/>
        <v>3.3545647558386411E-2</v>
      </c>
      <c r="Z410" s="22">
        <f t="shared" si="422"/>
        <v>1.5156918687589158E-2</v>
      </c>
      <c r="AA410" s="21">
        <f t="shared" si="423"/>
        <v>6.3402606551602684E-4</v>
      </c>
      <c r="AB410" s="22">
        <f t="shared" si="424"/>
        <v>1.4966710867934349E-2</v>
      </c>
      <c r="AC410" s="51">
        <f t="shared" si="425"/>
        <v>1.4966710867934349E-2</v>
      </c>
      <c r="AD410" s="51">
        <f t="shared" si="426"/>
        <v>65.060183702443581</v>
      </c>
      <c r="AE410" s="51">
        <f t="shared" si="427"/>
        <v>0.9971622826821428</v>
      </c>
      <c r="AF410" s="51">
        <f t="shared" si="428"/>
        <v>5.0623374307753648E-2</v>
      </c>
      <c r="AG410" s="51">
        <f t="shared" si="429"/>
        <v>65.060183702443581</v>
      </c>
      <c r="AH410" s="51">
        <f t="shared" si="430"/>
        <v>21.014517686665673</v>
      </c>
      <c r="AI410" s="51">
        <f t="shared" si="431"/>
        <v>13.925298610890751</v>
      </c>
      <c r="AJ410" s="51">
        <f t="shared" si="432"/>
        <v>46.45539046211254</v>
      </c>
      <c r="AK410" s="51">
        <f t="shared" si="433"/>
        <v>65.060183702443581</v>
      </c>
      <c r="AM410" s="23">
        <f t="shared" si="401"/>
        <v>75.585721068415381</v>
      </c>
      <c r="AN410" s="23">
        <f t="shared" si="402"/>
        <v>70.87360826635998</v>
      </c>
      <c r="AO410" s="23">
        <f t="shared" si="403"/>
        <v>54.036413370095325</v>
      </c>
      <c r="AP410" s="23">
        <f t="shared" si="404"/>
        <v>69.370080854350434</v>
      </c>
      <c r="AQ410" s="23">
        <f t="shared" si="405"/>
        <v>59.610154494136324</v>
      </c>
      <c r="AR410" s="23">
        <f t="shared" si="406"/>
        <v>50.101488924474538</v>
      </c>
      <c r="AS410" s="23">
        <f t="shared" si="414"/>
        <v>1.4298642533936652</v>
      </c>
      <c r="AT410" s="23">
        <f t="shared" si="415"/>
        <v>24.96875</v>
      </c>
      <c r="AU410" s="23">
        <f t="shared" si="416"/>
        <v>4.1295369211514386</v>
      </c>
    </row>
    <row r="411" spans="1:47" x14ac:dyDescent="0.3">
      <c r="B411" s="2" t="s">
        <v>800</v>
      </c>
      <c r="U411" s="17"/>
      <c r="V411" s="17"/>
      <c r="W411" s="17"/>
      <c r="X411" s="17"/>
      <c r="Y411" s="16"/>
      <c r="Z411" s="17"/>
      <c r="AA411" s="16"/>
      <c r="AB411" s="17"/>
    </row>
    <row r="412" spans="1:47" x14ac:dyDescent="0.3">
      <c r="A412" s="1" t="s">
        <v>783</v>
      </c>
      <c r="B412" s="5" t="s">
        <v>820</v>
      </c>
      <c r="C412" s="1" t="s">
        <v>565</v>
      </c>
      <c r="D412" s="1" t="s">
        <v>802</v>
      </c>
      <c r="E412" s="1" t="s">
        <v>815</v>
      </c>
      <c r="F412" s="1">
        <v>65.900000000000006</v>
      </c>
      <c r="G412" s="1">
        <v>0.65</v>
      </c>
      <c r="H412" s="1">
        <v>14.48</v>
      </c>
      <c r="I412" s="1">
        <v>5.16</v>
      </c>
      <c r="K412" s="1">
        <v>2.12</v>
      </c>
      <c r="L412" s="1">
        <v>1.31</v>
      </c>
      <c r="M412" s="1">
        <v>2.66</v>
      </c>
      <c r="N412" s="1">
        <v>2.81</v>
      </c>
      <c r="O412" s="1">
        <v>0.13</v>
      </c>
      <c r="R412" s="4">
        <f t="shared" ref="R412" si="434">LN(H412/M412)</f>
        <v>1.6944422641639625</v>
      </c>
      <c r="S412" s="4">
        <f t="shared" ref="S412" si="435">LN(N412/K412)</f>
        <v>0.28176839466173331</v>
      </c>
      <c r="T412" s="4">
        <f t="shared" ref="T412" si="436">LN(M412/L412)</f>
        <v>0.7082989855805476</v>
      </c>
      <c r="U412" s="17">
        <f t="shared" ref="U412" si="437">I412/159.69</f>
        <v>3.2312605673492395E-2</v>
      </c>
      <c r="V412" s="17">
        <f t="shared" ref="V412" si="438">K412/40.3044</f>
        <v>5.2599716160022229E-2</v>
      </c>
      <c r="W412" s="17">
        <f t="shared" ref="W412" si="439">H412/101.96</f>
        <v>0.14201647704982348</v>
      </c>
      <c r="X412" s="17">
        <f t="shared" ref="X412" si="440">M412/61.98</f>
        <v>4.2917070022587933E-2</v>
      </c>
      <c r="Y412" s="16">
        <f t="shared" ref="Y412" si="441">N412/94.2</f>
        <v>2.9830148619957537E-2</v>
      </c>
      <c r="Z412" s="17">
        <f t="shared" ref="Z412" si="442">L412/56.08</f>
        <v>2.3359486447931527E-2</v>
      </c>
      <c r="AA412" s="16">
        <f t="shared" ref="AA412" si="443">O412/141.95</f>
        <v>9.1581542796759436E-4</v>
      </c>
      <c r="AB412" s="17">
        <f t="shared" ref="AB412" si="444">Z412-3/10*AA412</f>
        <v>2.308474181954125E-2</v>
      </c>
      <c r="AC412" s="35">
        <f t="shared" ref="AC412" si="445">IF(AB412&gt;X412,X412,AB412)</f>
        <v>2.308474181954125E-2</v>
      </c>
      <c r="AD412" s="35">
        <f t="shared" ref="AD412" si="446">W412/(W412+AC412+Y412+X412)*100</f>
        <v>59.708812273661472</v>
      </c>
      <c r="AE412" s="35">
        <f t="shared" ref="AE412" si="447">(U412+V412+X412+Y412+Z412)/W412</f>
        <v>1.2746339768763939</v>
      </c>
      <c r="AF412" s="35">
        <f t="shared" ref="AF412" si="448">AC412+X412</f>
        <v>6.6001811842129179E-2</v>
      </c>
      <c r="AG412" s="35">
        <f t="shared" ref="AG412" si="449">W412/(W412+Y412+AF412)*100</f>
        <v>59.708812273661472</v>
      </c>
      <c r="AH412" s="35">
        <f t="shared" ref="AH412" si="450">AF412/(W412+Y412+AF412)*100</f>
        <v>27.749525089406635</v>
      </c>
      <c r="AI412" s="35">
        <f t="shared" ref="AI412" si="451">Y412/(W412+Y412+AF412)*100</f>
        <v>12.541662636931891</v>
      </c>
      <c r="AJ412" s="35">
        <f t="shared" ref="AJ412" si="452">AI412/(AH412+AI412)*(100-AG412)+AG412/2</f>
        <v>42.396068773762629</v>
      </c>
      <c r="AK412" s="35">
        <f t="shared" ref="AK412" si="453">AG412</f>
        <v>59.708812273661472</v>
      </c>
      <c r="AM412" s="1">
        <f t="shared" si="401"/>
        <v>68.27114952550572</v>
      </c>
      <c r="AN412" s="1">
        <f t="shared" si="402"/>
        <v>62.959481062330646</v>
      </c>
      <c r="AO412" s="1">
        <f t="shared" si="403"/>
        <v>57.530392075477025</v>
      </c>
      <c r="AP412" s="1">
        <f t="shared" si="404"/>
        <v>66.126854723737964</v>
      </c>
      <c r="AQ412" s="1">
        <f t="shared" si="405"/>
        <v>54.01185790889329</v>
      </c>
      <c r="AR412" s="1">
        <f t="shared" si="406"/>
        <v>44.000540009213047</v>
      </c>
      <c r="AS412" s="1">
        <f t="shared" ref="AS412:AS423" si="454">N412/M412</f>
        <v>1.0563909774436089</v>
      </c>
      <c r="AT412" s="1">
        <f t="shared" ref="AT412:AT423" si="455">H412/G412</f>
        <v>22.276923076923076</v>
      </c>
      <c r="AU412" s="1">
        <f t="shared" ref="AU412:AU423" si="456">F412/H412</f>
        <v>4.5511049723756907</v>
      </c>
    </row>
    <row r="413" spans="1:47" x14ac:dyDescent="0.3">
      <c r="A413" s="1" t="s">
        <v>783</v>
      </c>
      <c r="B413" s="5" t="s">
        <v>820</v>
      </c>
      <c r="C413" s="1" t="s">
        <v>565</v>
      </c>
      <c r="D413" s="1" t="s">
        <v>801</v>
      </c>
      <c r="E413" s="1" t="s">
        <v>814</v>
      </c>
      <c r="F413" s="1">
        <v>65.239999999999995</v>
      </c>
      <c r="G413" s="1">
        <v>0.64</v>
      </c>
      <c r="H413" s="1">
        <v>15.82</v>
      </c>
      <c r="I413" s="1">
        <v>5.83</v>
      </c>
      <c r="K413" s="1">
        <v>1.97</v>
      </c>
      <c r="L413" s="1">
        <v>0.55000000000000004</v>
      </c>
      <c r="M413" s="1">
        <v>1.89</v>
      </c>
      <c r="N413" s="1">
        <v>4</v>
      </c>
      <c r="O413" s="1">
        <v>0.11</v>
      </c>
      <c r="R413" s="4">
        <f t="shared" ref="R413:R423" si="457">LN(H413/M413)</f>
        <v>2.1246981332679566</v>
      </c>
      <c r="S413" s="4">
        <f t="shared" ref="S413:S423" si="458">LN(N413/K413)</f>
        <v>0.70826081836999344</v>
      </c>
      <c r="T413" s="4">
        <f t="shared" ref="T413:T423" si="459">LN(M413/L413)</f>
        <v>1.2344138298271714</v>
      </c>
      <c r="U413" s="17">
        <f t="shared" ref="U413:U423" si="460">I413/159.69</f>
        <v>3.6508234704740433E-2</v>
      </c>
      <c r="V413" s="17">
        <f t="shared" ref="V413:V423" si="461">K413/40.3044</f>
        <v>4.8878038129831977E-2</v>
      </c>
      <c r="W413" s="17">
        <f t="shared" ref="W413:W423" si="462">H413/101.96</f>
        <v>0.15515888583758339</v>
      </c>
      <c r="X413" s="17">
        <f t="shared" ref="X413:X423" si="463">M413/61.98</f>
        <v>3.0493707647628269E-2</v>
      </c>
      <c r="Y413" s="16">
        <f t="shared" ref="Y413:Y423" si="464">N413/94.2</f>
        <v>4.2462845010615709E-2</v>
      </c>
      <c r="Z413" s="17">
        <f t="shared" ref="Z413:Z423" si="465">L413/56.08</f>
        <v>9.8074179743223976E-3</v>
      </c>
      <c r="AA413" s="16">
        <f t="shared" ref="AA413:AA423" si="466">O413/141.95</f>
        <v>7.7492074674181054E-4</v>
      </c>
      <c r="AB413" s="17">
        <f t="shared" ref="AB413:AB423" si="467">Z413-3/10*AA413</f>
        <v>9.5749417502998552E-3</v>
      </c>
      <c r="AC413" s="35">
        <f t="shared" ref="AC413:AC423" si="468">IF(AB413&gt;X413,X413,AB413)</f>
        <v>9.5749417502998552E-3</v>
      </c>
      <c r="AD413" s="35">
        <f t="shared" ref="AD413:AD423" si="469">W413/(W413+AC413+Y413+X413)*100</f>
        <v>65.277730498355524</v>
      </c>
      <c r="AE413" s="35">
        <f t="shared" ref="AE413:AE423" si="470">(U413+V413+X413+Y413+Z413)/W413</f>
        <v>1.0837293820423177</v>
      </c>
      <c r="AF413" s="35">
        <f t="shared" ref="AF413:AF423" si="471">AC413+X413</f>
        <v>4.0068649397928126E-2</v>
      </c>
      <c r="AG413" s="35">
        <f t="shared" ref="AG413:AG423" si="472">W413/(W413+Y413+AF413)*100</f>
        <v>65.277730498355524</v>
      </c>
      <c r="AH413" s="35">
        <f t="shared" ref="AH413:AH423" si="473">AF413/(W413+Y413+AF413)*100</f>
        <v>16.857497285517926</v>
      </c>
      <c r="AI413" s="35">
        <f t="shared" ref="AI413:AI423" si="474">Y413/(W413+Y413+AF413)*100</f>
        <v>17.864772216126561</v>
      </c>
      <c r="AJ413" s="35">
        <f t="shared" ref="AJ413:AJ423" si="475">AI413/(AH413+AI413)*(100-AG413)+AG413/2</f>
        <v>50.503637465304315</v>
      </c>
      <c r="AK413" s="35">
        <f t="shared" ref="AK413:AK423" si="476">AG413</f>
        <v>65.277730498355524</v>
      </c>
      <c r="AM413" s="1">
        <f t="shared" si="401"/>
        <v>79.475923132671028</v>
      </c>
      <c r="AN413" s="1">
        <f t="shared" si="402"/>
        <v>73.77100078628105</v>
      </c>
      <c r="AO413" s="1">
        <f t="shared" si="403"/>
        <v>58.193993754145581</v>
      </c>
      <c r="AP413" s="1">
        <f t="shared" si="404"/>
        <v>68.017704921984716</v>
      </c>
      <c r="AQ413" s="1">
        <f t="shared" si="405"/>
        <v>59.325586889266269</v>
      </c>
      <c r="AR413" s="1">
        <f t="shared" si="406"/>
        <v>48.025409560878124</v>
      </c>
      <c r="AS413" s="1">
        <f t="shared" si="454"/>
        <v>2.1164021164021167</v>
      </c>
      <c r="AT413" s="1">
        <f t="shared" si="455"/>
        <v>24.71875</v>
      </c>
      <c r="AU413" s="1">
        <f t="shared" si="456"/>
        <v>4.1238938053097343</v>
      </c>
    </row>
    <row r="414" spans="1:47" x14ac:dyDescent="0.3">
      <c r="A414" s="1" t="s">
        <v>561</v>
      </c>
      <c r="B414" s="5" t="s">
        <v>820</v>
      </c>
      <c r="C414" s="1" t="s">
        <v>575</v>
      </c>
      <c r="D414" s="1" t="s">
        <v>805</v>
      </c>
      <c r="E414" s="1" t="s">
        <v>816</v>
      </c>
      <c r="F414" s="1">
        <v>62.91</v>
      </c>
      <c r="G414" s="1">
        <v>0.7</v>
      </c>
      <c r="H414" s="1">
        <v>16.68</v>
      </c>
      <c r="I414" s="1">
        <v>6.26</v>
      </c>
      <c r="K414" s="1">
        <v>2.2400000000000002</v>
      </c>
      <c r="L414" s="1">
        <v>0.65</v>
      </c>
      <c r="M414" s="1">
        <v>2.2999999999999998</v>
      </c>
      <c r="N414" s="1">
        <v>3.88</v>
      </c>
      <c r="O414" s="1">
        <v>0.16</v>
      </c>
      <c r="R414" s="4">
        <f t="shared" si="457"/>
        <v>1.9813012739954967</v>
      </c>
      <c r="S414" s="4">
        <f t="shared" si="458"/>
        <v>0.54935928776823351</v>
      </c>
      <c r="T414" s="4">
        <f t="shared" si="459"/>
        <v>1.2636920390275581</v>
      </c>
      <c r="U414" s="17">
        <f t="shared" si="460"/>
        <v>3.9200951844198133E-2</v>
      </c>
      <c r="V414" s="17">
        <f t="shared" si="461"/>
        <v>5.5577058584174437E-2</v>
      </c>
      <c r="W414" s="17">
        <f t="shared" si="462"/>
        <v>0.16359356610435466</v>
      </c>
      <c r="X414" s="17">
        <f t="shared" si="463"/>
        <v>3.7108744756373026E-2</v>
      </c>
      <c r="Y414" s="16">
        <f t="shared" si="464"/>
        <v>4.1188959660297238E-2</v>
      </c>
      <c r="Z414" s="17">
        <f t="shared" si="465"/>
        <v>1.1590584878744651E-2</v>
      </c>
      <c r="AA414" s="16">
        <f t="shared" si="466"/>
        <v>1.1271574498062699E-3</v>
      </c>
      <c r="AB414" s="17">
        <f t="shared" si="467"/>
        <v>1.125243764380277E-2</v>
      </c>
      <c r="AC414" s="35">
        <f t="shared" si="468"/>
        <v>1.125243764380277E-2</v>
      </c>
      <c r="AD414" s="35">
        <f t="shared" si="469"/>
        <v>64.6247806395548</v>
      </c>
      <c r="AE414" s="35">
        <f t="shared" si="470"/>
        <v>1.1288115059854538</v>
      </c>
      <c r="AF414" s="35">
        <f t="shared" si="471"/>
        <v>4.8361182400175798E-2</v>
      </c>
      <c r="AG414" s="35">
        <f t="shared" si="472"/>
        <v>64.6247806395548</v>
      </c>
      <c r="AH414" s="35">
        <f t="shared" si="473"/>
        <v>19.104240334777241</v>
      </c>
      <c r="AI414" s="35">
        <f t="shared" si="474"/>
        <v>16.270979025667966</v>
      </c>
      <c r="AJ414" s="35">
        <f t="shared" si="475"/>
        <v>48.583369345445362</v>
      </c>
      <c r="AK414" s="35">
        <f t="shared" si="476"/>
        <v>64.6247806395548</v>
      </c>
      <c r="AM414" s="1">
        <f t="shared" si="401"/>
        <v>77.183251264058342</v>
      </c>
      <c r="AN414" s="1">
        <f t="shared" si="402"/>
        <v>71.679817879511447</v>
      </c>
      <c r="AO414" s="1">
        <f t="shared" si="403"/>
        <v>61.938884555426277</v>
      </c>
      <c r="AP414" s="1">
        <f t="shared" si="404"/>
        <v>67.631033460604073</v>
      </c>
      <c r="AQ414" s="1">
        <f t="shared" si="405"/>
        <v>58.287398317224849</v>
      </c>
      <c r="AR414" s="1">
        <f t="shared" si="406"/>
        <v>47.020222470110518</v>
      </c>
      <c r="AS414" s="1">
        <f t="shared" si="454"/>
        <v>1.6869565217391305</v>
      </c>
      <c r="AT414" s="1">
        <f t="shared" si="455"/>
        <v>23.828571428571429</v>
      </c>
      <c r="AU414" s="1">
        <f t="shared" si="456"/>
        <v>3.7715827338129495</v>
      </c>
    </row>
    <row r="415" spans="1:47" x14ac:dyDescent="0.3">
      <c r="A415" s="1" t="s">
        <v>561</v>
      </c>
      <c r="B415" s="5" t="s">
        <v>820</v>
      </c>
      <c r="C415" s="1" t="s">
        <v>575</v>
      </c>
      <c r="D415" s="1" t="s">
        <v>803</v>
      </c>
      <c r="E415" s="1" t="s">
        <v>819</v>
      </c>
      <c r="F415" s="1">
        <v>60.9</v>
      </c>
      <c r="G415" s="1">
        <v>0.85</v>
      </c>
      <c r="H415" s="1">
        <v>18.16</v>
      </c>
      <c r="I415" s="1">
        <v>5.41</v>
      </c>
      <c r="K415" s="1">
        <v>1.05</v>
      </c>
      <c r="L415" s="1">
        <v>0.1</v>
      </c>
      <c r="M415" s="1">
        <v>1.93</v>
      </c>
      <c r="N415" s="1">
        <v>4.75</v>
      </c>
      <c r="O415" s="1">
        <v>0.05</v>
      </c>
      <c r="R415" s="4">
        <f t="shared" si="457"/>
        <v>2.2417013702563531</v>
      </c>
      <c r="S415" s="4">
        <f t="shared" si="458"/>
        <v>1.5093544538771178</v>
      </c>
      <c r="T415" s="4">
        <f t="shared" si="459"/>
        <v>2.9601050959108397</v>
      </c>
      <c r="U415" s="17">
        <f t="shared" si="460"/>
        <v>3.3878138894107332E-2</v>
      </c>
      <c r="V415" s="17">
        <f t="shared" si="461"/>
        <v>2.6051746211331765E-2</v>
      </c>
      <c r="W415" s="17">
        <f t="shared" si="462"/>
        <v>0.17810906237740293</v>
      </c>
      <c r="X415" s="17">
        <f t="shared" si="463"/>
        <v>3.1139077121652148E-2</v>
      </c>
      <c r="Y415" s="16">
        <f t="shared" si="464"/>
        <v>5.0424628450106153E-2</v>
      </c>
      <c r="Z415" s="17">
        <f t="shared" si="465"/>
        <v>1.783166904422254E-3</v>
      </c>
      <c r="AA415" s="16">
        <f t="shared" si="466"/>
        <v>3.5223670306445937E-4</v>
      </c>
      <c r="AB415" s="17">
        <f t="shared" si="467"/>
        <v>1.6774958935029162E-3</v>
      </c>
      <c r="AC415" s="35">
        <f t="shared" si="468"/>
        <v>1.6774958935029162E-3</v>
      </c>
      <c r="AD415" s="35">
        <f t="shared" si="469"/>
        <v>68.149562873457299</v>
      </c>
      <c r="AE415" s="35">
        <f t="shared" si="470"/>
        <v>0.80443272043072345</v>
      </c>
      <c r="AF415" s="35">
        <f t="shared" si="471"/>
        <v>3.2816573015155066E-2</v>
      </c>
      <c r="AG415" s="35">
        <f t="shared" si="472"/>
        <v>68.149562873457299</v>
      </c>
      <c r="AH415" s="35">
        <f t="shared" si="473"/>
        <v>12.556548645732772</v>
      </c>
      <c r="AI415" s="35">
        <f t="shared" si="474"/>
        <v>19.293888480809937</v>
      </c>
      <c r="AJ415" s="35">
        <f t="shared" si="475"/>
        <v>53.368669917538583</v>
      </c>
      <c r="AK415" s="35">
        <f t="shared" si="476"/>
        <v>68.149562873457299</v>
      </c>
      <c r="AM415" s="1">
        <f t="shared" si="401"/>
        <v>84.441638421958771</v>
      </c>
      <c r="AN415" s="1">
        <f t="shared" si="402"/>
        <v>79.553665338111216</v>
      </c>
      <c r="AO415" s="1">
        <f t="shared" si="403"/>
        <v>61.267741853740887</v>
      </c>
      <c r="AP415" s="1">
        <f t="shared" si="404"/>
        <v>68.589811624865163</v>
      </c>
      <c r="AQ415" s="1">
        <f t="shared" si="405"/>
        <v>65.982041519083339</v>
      </c>
      <c r="AR415" s="1">
        <f t="shared" si="406"/>
        <v>55.43730696108868</v>
      </c>
      <c r="AS415" s="1">
        <f t="shared" si="454"/>
        <v>2.4611398963730569</v>
      </c>
      <c r="AT415" s="1">
        <f t="shared" si="455"/>
        <v>21.364705882352943</v>
      </c>
      <c r="AU415" s="1">
        <f t="shared" si="456"/>
        <v>3.3535242290748899</v>
      </c>
    </row>
    <row r="416" spans="1:47" x14ac:dyDescent="0.3">
      <c r="A416" s="1" t="s">
        <v>561</v>
      </c>
      <c r="B416" s="5" t="s">
        <v>820</v>
      </c>
      <c r="C416" s="1" t="s">
        <v>575</v>
      </c>
      <c r="D416" s="1" t="s">
        <v>804</v>
      </c>
      <c r="E416" s="1" t="s">
        <v>819</v>
      </c>
      <c r="F416" s="1">
        <v>69.45</v>
      </c>
      <c r="G416" s="1">
        <v>0.76</v>
      </c>
      <c r="H416" s="1">
        <v>15.76</v>
      </c>
      <c r="I416" s="1">
        <v>0.83</v>
      </c>
      <c r="K416" s="1">
        <v>0.57999999999999996</v>
      </c>
      <c r="L416" s="1">
        <v>0.11</v>
      </c>
      <c r="M416" s="1">
        <v>2.7</v>
      </c>
      <c r="N416" s="1">
        <v>3.1</v>
      </c>
      <c r="O416" s="1">
        <v>0.09</v>
      </c>
      <c r="R416" s="4">
        <f t="shared" si="457"/>
        <v>1.7642233114194494</v>
      </c>
      <c r="S416" s="4">
        <f t="shared" si="458"/>
        <v>1.6761292869327726</v>
      </c>
      <c r="T416" s="4">
        <f t="shared" si="459"/>
        <v>3.2005266862000044</v>
      </c>
      <c r="U416" s="17">
        <f t="shared" si="460"/>
        <v>5.1975702924416051E-3</v>
      </c>
      <c r="V416" s="17">
        <f t="shared" si="461"/>
        <v>1.4390488383402306E-2</v>
      </c>
      <c r="W416" s="17">
        <f t="shared" si="462"/>
        <v>0.15457041977245981</v>
      </c>
      <c r="X416" s="17">
        <f t="shared" si="463"/>
        <v>4.3562439496611816E-2</v>
      </c>
      <c r="Y416" s="16">
        <f t="shared" si="464"/>
        <v>3.2908704883227176E-2</v>
      </c>
      <c r="Z416" s="17">
        <f t="shared" si="465"/>
        <v>1.9614835948644793E-3</v>
      </c>
      <c r="AA416" s="16">
        <f t="shared" si="466"/>
        <v>6.3402606551602684E-4</v>
      </c>
      <c r="AB416" s="17">
        <f t="shared" si="467"/>
        <v>1.7712757752096713E-3</v>
      </c>
      <c r="AC416" s="35">
        <f t="shared" si="468"/>
        <v>1.7712757752096713E-3</v>
      </c>
      <c r="AD416" s="35">
        <f t="shared" si="469"/>
        <v>66.392566587216066</v>
      </c>
      <c r="AE416" s="35">
        <f t="shared" si="470"/>
        <v>0.63414906160468343</v>
      </c>
      <c r="AF416" s="35">
        <f t="shared" si="471"/>
        <v>4.5333715271821486E-2</v>
      </c>
      <c r="AG416" s="35">
        <f t="shared" si="472"/>
        <v>66.392566587216066</v>
      </c>
      <c r="AH416" s="35">
        <f t="shared" si="473"/>
        <v>19.472171417150861</v>
      </c>
      <c r="AI416" s="35">
        <f t="shared" si="474"/>
        <v>14.135261995633078</v>
      </c>
      <c r="AJ416" s="35">
        <f t="shared" si="475"/>
        <v>47.331545289241106</v>
      </c>
      <c r="AK416" s="35">
        <f t="shared" si="476"/>
        <v>66.392566587216066</v>
      </c>
      <c r="AM416" s="1">
        <f t="shared" si="401"/>
        <v>77.322272367312721</v>
      </c>
      <c r="AN416" s="1">
        <f t="shared" si="402"/>
        <v>72.853319861447332</v>
      </c>
      <c r="AO416" s="1">
        <f t="shared" si="403"/>
        <v>53.071769026244098</v>
      </c>
      <c r="AP416" s="1">
        <f t="shared" si="404"/>
        <v>66.901563941356258</v>
      </c>
      <c r="AQ416" s="1">
        <f t="shared" si="405"/>
        <v>63.299295267556296</v>
      </c>
      <c r="AR416" s="1">
        <f t="shared" si="406"/>
        <v>61.240043370593135</v>
      </c>
      <c r="AS416" s="1">
        <f t="shared" si="454"/>
        <v>1.1481481481481481</v>
      </c>
      <c r="AT416" s="1">
        <f t="shared" si="455"/>
        <v>20.736842105263158</v>
      </c>
      <c r="AU416" s="1">
        <f t="shared" si="456"/>
        <v>4.406725888324873</v>
      </c>
    </row>
    <row r="417" spans="1:47" x14ac:dyDescent="0.3">
      <c r="A417" s="1" t="s">
        <v>562</v>
      </c>
      <c r="B417" s="5" t="s">
        <v>820</v>
      </c>
      <c r="C417" s="1" t="s">
        <v>597</v>
      </c>
      <c r="D417" s="1" t="s">
        <v>809</v>
      </c>
      <c r="E417" s="1" t="s">
        <v>817</v>
      </c>
      <c r="F417" s="1">
        <v>75.819999999999993</v>
      </c>
      <c r="G417" s="1">
        <v>0.45</v>
      </c>
      <c r="H417" s="1">
        <v>11.97</v>
      </c>
      <c r="I417" s="1">
        <v>2.42</v>
      </c>
      <c r="K417" s="1">
        <v>0.64</v>
      </c>
      <c r="L417" s="1">
        <v>0.34</v>
      </c>
      <c r="M417" s="1">
        <v>3.33</v>
      </c>
      <c r="N417" s="1">
        <v>1.96</v>
      </c>
      <c r="O417" s="1">
        <v>7.0000000000000007E-2</v>
      </c>
      <c r="R417" s="4">
        <f t="shared" si="457"/>
        <v>1.2794312155775294</v>
      </c>
      <c r="S417" s="4">
        <f t="shared" si="458"/>
        <v>1.1192315758708453</v>
      </c>
      <c r="T417" s="4">
        <f t="shared" si="459"/>
        <v>2.2817819653642823</v>
      </c>
      <c r="U417" s="17">
        <f t="shared" si="460"/>
        <v>1.5154361575552633E-2</v>
      </c>
      <c r="V417" s="17">
        <f t="shared" si="461"/>
        <v>1.587915959547841E-2</v>
      </c>
      <c r="W417" s="17">
        <f t="shared" si="462"/>
        <v>0.1173989799921538</v>
      </c>
      <c r="X417" s="17">
        <f t="shared" si="463"/>
        <v>5.3727008712487902E-2</v>
      </c>
      <c r="Y417" s="16">
        <f t="shared" si="464"/>
        <v>2.0806794055201697E-2</v>
      </c>
      <c r="Z417" s="17">
        <f t="shared" si="465"/>
        <v>6.0627674750356637E-3</v>
      </c>
      <c r="AA417" s="16">
        <f t="shared" si="466"/>
        <v>4.9313138429024313E-4</v>
      </c>
      <c r="AB417" s="17">
        <f t="shared" si="467"/>
        <v>5.9148280597485911E-3</v>
      </c>
      <c r="AC417" s="35">
        <f t="shared" si="468"/>
        <v>5.9148280597485911E-3</v>
      </c>
      <c r="AD417" s="35">
        <f t="shared" si="469"/>
        <v>59.338083237813002</v>
      </c>
      <c r="AE417" s="35">
        <f t="shared" si="470"/>
        <v>0.95086082878417644</v>
      </c>
      <c r="AF417" s="35">
        <f t="shared" si="471"/>
        <v>5.9641836772236494E-2</v>
      </c>
      <c r="AG417" s="35">
        <f t="shared" si="472"/>
        <v>59.338083237812988</v>
      </c>
      <c r="AH417" s="35">
        <f t="shared" si="473"/>
        <v>30.145340914235803</v>
      </c>
      <c r="AI417" s="35">
        <f t="shared" si="474"/>
        <v>10.5165758479512</v>
      </c>
      <c r="AJ417" s="35">
        <f t="shared" si="475"/>
        <v>40.185617466857693</v>
      </c>
      <c r="AK417" s="35">
        <f t="shared" si="476"/>
        <v>59.338083237812988</v>
      </c>
      <c r="AM417" s="1">
        <f t="shared" si="401"/>
        <v>66.311815624072096</v>
      </c>
      <c r="AN417" s="1">
        <f t="shared" si="402"/>
        <v>61.82532092689388</v>
      </c>
      <c r="AO417" s="1">
        <f t="shared" si="403"/>
        <v>49.955909583139942</v>
      </c>
      <c r="AP417" s="1">
        <f t="shared" si="404"/>
        <v>61.166715922130777</v>
      </c>
      <c r="AQ417" s="1">
        <f t="shared" si="405"/>
        <v>57.913616738463602</v>
      </c>
      <c r="AR417" s="1">
        <f t="shared" si="406"/>
        <v>51.292554773349998</v>
      </c>
      <c r="AS417" s="1">
        <f t="shared" si="454"/>
        <v>0.58858858858858853</v>
      </c>
      <c r="AT417" s="1">
        <f t="shared" si="455"/>
        <v>26.6</v>
      </c>
      <c r="AU417" s="1">
        <f t="shared" si="456"/>
        <v>6.3341687552213859</v>
      </c>
    </row>
    <row r="418" spans="1:47" x14ac:dyDescent="0.3">
      <c r="A418" s="1" t="s">
        <v>562</v>
      </c>
      <c r="B418" s="5" t="s">
        <v>820</v>
      </c>
      <c r="C418" s="1" t="s">
        <v>597</v>
      </c>
      <c r="D418" s="1" t="s">
        <v>808</v>
      </c>
      <c r="E418" s="1" t="s">
        <v>817</v>
      </c>
      <c r="F418" s="1">
        <v>70.37</v>
      </c>
      <c r="G418" s="1">
        <v>0.42</v>
      </c>
      <c r="H418" s="1">
        <v>13.72</v>
      </c>
      <c r="I418" s="1">
        <v>2.62</v>
      </c>
      <c r="K418" s="1">
        <v>0.89</v>
      </c>
      <c r="L418" s="1">
        <v>1.45</v>
      </c>
      <c r="M418" s="1">
        <v>2.29</v>
      </c>
      <c r="N418" s="1">
        <v>2.69</v>
      </c>
      <c r="O418" s="1">
        <v>0.09</v>
      </c>
      <c r="R418" s="4">
        <f t="shared" si="457"/>
        <v>1.790302804731591</v>
      </c>
      <c r="S418" s="4">
        <f t="shared" si="458"/>
        <v>1.1060750098696992</v>
      </c>
      <c r="T418" s="4">
        <f t="shared" si="459"/>
        <v>0.45698826113366525</v>
      </c>
      <c r="U418" s="17">
        <f t="shared" si="460"/>
        <v>1.6406788152044587E-2</v>
      </c>
      <c r="V418" s="17">
        <f t="shared" si="461"/>
        <v>2.2081956312462164E-2</v>
      </c>
      <c r="W418" s="17">
        <f t="shared" si="462"/>
        <v>0.13456257355825815</v>
      </c>
      <c r="X418" s="17">
        <f t="shared" si="463"/>
        <v>3.6947402387867055E-2</v>
      </c>
      <c r="Y418" s="16">
        <f t="shared" si="464"/>
        <v>2.8556263269639063E-2</v>
      </c>
      <c r="Z418" s="17">
        <f t="shared" si="465"/>
        <v>2.5855920114122681E-2</v>
      </c>
      <c r="AA418" s="16">
        <f t="shared" si="466"/>
        <v>6.3402606551602684E-4</v>
      </c>
      <c r="AB418" s="17">
        <f t="shared" si="467"/>
        <v>2.5665712294467874E-2</v>
      </c>
      <c r="AC418" s="35">
        <f t="shared" si="468"/>
        <v>2.5665712294467874E-2</v>
      </c>
      <c r="AD418" s="35">
        <f t="shared" si="469"/>
        <v>59.611664479921266</v>
      </c>
      <c r="AE418" s="35">
        <f t="shared" si="470"/>
        <v>0.96496616260031909</v>
      </c>
      <c r="AF418" s="35">
        <f t="shared" si="471"/>
        <v>6.2613114682334936E-2</v>
      </c>
      <c r="AG418" s="35">
        <f t="shared" si="472"/>
        <v>59.611664479921266</v>
      </c>
      <c r="AH418" s="35">
        <f t="shared" si="473"/>
        <v>27.737816584417718</v>
      </c>
      <c r="AI418" s="35">
        <f t="shared" si="474"/>
        <v>12.650518935661017</v>
      </c>
      <c r="AJ418" s="35">
        <f t="shared" si="475"/>
        <v>42.456351175621649</v>
      </c>
      <c r="AK418" s="35">
        <f t="shared" si="476"/>
        <v>59.611664479921266</v>
      </c>
      <c r="AM418" s="1">
        <f t="shared" si="401"/>
        <v>68.245012739129066</v>
      </c>
      <c r="AN418" s="1">
        <f t="shared" si="402"/>
        <v>62.867199497851146</v>
      </c>
      <c r="AO418" s="1">
        <f t="shared" si="403"/>
        <v>50.077893009372524</v>
      </c>
      <c r="AP418" s="1">
        <f t="shared" si="404"/>
        <v>67.259010858467349</v>
      </c>
      <c r="AQ418" s="1">
        <f t="shared" si="405"/>
        <v>57.137598988360985</v>
      </c>
      <c r="AR418" s="1">
        <f t="shared" si="406"/>
        <v>50.92809746104188</v>
      </c>
      <c r="AS418" s="1">
        <f t="shared" si="454"/>
        <v>1.1746724890829694</v>
      </c>
      <c r="AT418" s="1">
        <f t="shared" si="455"/>
        <v>32.666666666666671</v>
      </c>
      <c r="AU418" s="1">
        <f t="shared" si="456"/>
        <v>5.1290087463556855</v>
      </c>
    </row>
    <row r="419" spans="1:47" x14ac:dyDescent="0.3">
      <c r="A419" s="1" t="s">
        <v>562</v>
      </c>
      <c r="B419" s="5" t="s">
        <v>820</v>
      </c>
      <c r="C419" s="1" t="s">
        <v>597</v>
      </c>
      <c r="D419" s="1" t="s">
        <v>807</v>
      </c>
      <c r="E419" s="1" t="s">
        <v>817</v>
      </c>
      <c r="F419" s="1">
        <v>74.64</v>
      </c>
      <c r="G419" s="1">
        <v>0.39</v>
      </c>
      <c r="H419" s="1">
        <v>12.25</v>
      </c>
      <c r="I419" s="1">
        <v>3.35</v>
      </c>
      <c r="K419" s="1">
        <v>0.85</v>
      </c>
      <c r="L419" s="1">
        <v>0.25</v>
      </c>
      <c r="M419" s="1">
        <v>2.68</v>
      </c>
      <c r="N419" s="1">
        <v>2.04</v>
      </c>
      <c r="O419" s="1">
        <v>0.04</v>
      </c>
      <c r="R419" s="4">
        <f t="shared" si="457"/>
        <v>1.5197091424679705</v>
      </c>
      <c r="S419" s="4">
        <f t="shared" si="458"/>
        <v>0.87546873735389985</v>
      </c>
      <c r="T419" s="4">
        <f t="shared" si="459"/>
        <v>2.372111155642656</v>
      </c>
      <c r="U419" s="17">
        <f t="shared" si="460"/>
        <v>2.0978145156240215E-2</v>
      </c>
      <c r="V419" s="17">
        <f t="shared" si="461"/>
        <v>2.1089508837744762E-2</v>
      </c>
      <c r="W419" s="17">
        <f t="shared" si="462"/>
        <v>0.1201451549627305</v>
      </c>
      <c r="X419" s="17">
        <f t="shared" si="463"/>
        <v>4.3239754759599874E-2</v>
      </c>
      <c r="Y419" s="16">
        <f t="shared" si="464"/>
        <v>2.1656050955414011E-2</v>
      </c>
      <c r="Z419" s="17">
        <f t="shared" si="465"/>
        <v>4.4579172610556351E-3</v>
      </c>
      <c r="AA419" s="16">
        <f t="shared" si="466"/>
        <v>2.8178936245156747E-4</v>
      </c>
      <c r="AB419" s="17">
        <f t="shared" si="467"/>
        <v>4.3733804523201645E-3</v>
      </c>
      <c r="AC419" s="35">
        <f t="shared" si="468"/>
        <v>4.3733804523201645E-3</v>
      </c>
      <c r="AD419" s="35">
        <f t="shared" si="469"/>
        <v>63.429809087280674</v>
      </c>
      <c r="AE419" s="35">
        <f t="shared" si="470"/>
        <v>0.92738968129524535</v>
      </c>
      <c r="AF419" s="35">
        <f t="shared" si="471"/>
        <v>4.7613135211920038E-2</v>
      </c>
      <c r="AG419" s="35">
        <f t="shared" si="472"/>
        <v>63.429809087280674</v>
      </c>
      <c r="AH419" s="35">
        <f t="shared" si="473"/>
        <v>25.137027601952099</v>
      </c>
      <c r="AI419" s="35">
        <f t="shared" si="474"/>
        <v>11.433163310767224</v>
      </c>
      <c r="AJ419" s="35">
        <f t="shared" si="475"/>
        <v>43.148067854407557</v>
      </c>
      <c r="AK419" s="35">
        <f t="shared" si="476"/>
        <v>63.429809087280674</v>
      </c>
      <c r="AM419" s="1">
        <f t="shared" si="401"/>
        <v>71.618013534621298</v>
      </c>
      <c r="AN419" s="1">
        <f t="shared" si="402"/>
        <v>67.411084548489882</v>
      </c>
      <c r="AO419" s="1">
        <f t="shared" si="403"/>
        <v>45.001319451326296</v>
      </c>
      <c r="AP419" s="1">
        <f t="shared" si="404"/>
        <v>64.928951148263707</v>
      </c>
      <c r="AQ419" s="1">
        <f t="shared" si="405"/>
        <v>60.96513037367928</v>
      </c>
      <c r="AR419" s="1">
        <f t="shared" si="406"/>
        <v>51.902591775375697</v>
      </c>
      <c r="AS419" s="1">
        <f t="shared" si="454"/>
        <v>0.76119402985074625</v>
      </c>
      <c r="AT419" s="1">
        <f t="shared" si="455"/>
        <v>31.410256410256409</v>
      </c>
      <c r="AU419" s="1">
        <f t="shared" si="456"/>
        <v>6.0930612244897961</v>
      </c>
    </row>
    <row r="420" spans="1:47" x14ac:dyDescent="0.3">
      <c r="A420" s="1" t="s">
        <v>562</v>
      </c>
      <c r="B420" s="5" t="s">
        <v>820</v>
      </c>
      <c r="C420" s="1" t="s">
        <v>597</v>
      </c>
      <c r="D420" s="1" t="s">
        <v>806</v>
      </c>
      <c r="E420" s="1" t="s">
        <v>817</v>
      </c>
      <c r="F420" s="1">
        <v>70.569999999999993</v>
      </c>
      <c r="G420" s="1">
        <v>0.49</v>
      </c>
      <c r="H420" s="1">
        <v>12.95</v>
      </c>
      <c r="I420" s="1">
        <v>3.55</v>
      </c>
      <c r="K420" s="1">
        <v>0.83</v>
      </c>
      <c r="L420" s="1">
        <v>1.98</v>
      </c>
      <c r="M420" s="1">
        <v>1.25</v>
      </c>
      <c r="N420" s="1">
        <v>2.99</v>
      </c>
      <c r="O420" s="1">
        <v>1.22</v>
      </c>
      <c r="R420" s="4">
        <f t="shared" si="457"/>
        <v>2.3379522368313368</v>
      </c>
      <c r="S420" s="4">
        <f t="shared" si="458"/>
        <v>1.2816029655940886</v>
      </c>
      <c r="T420" s="4">
        <f t="shared" si="459"/>
        <v>-0.45995329339223417</v>
      </c>
      <c r="U420" s="17">
        <f t="shared" si="460"/>
        <v>2.2230571732732168E-2</v>
      </c>
      <c r="V420" s="17">
        <f t="shared" si="461"/>
        <v>2.059328510038606E-2</v>
      </c>
      <c r="W420" s="17">
        <f t="shared" si="462"/>
        <v>0.12701059238917223</v>
      </c>
      <c r="X420" s="17">
        <f t="shared" si="463"/>
        <v>2.0167796063246209E-2</v>
      </c>
      <c r="Y420" s="16">
        <f t="shared" si="464"/>
        <v>3.1740976645435244E-2</v>
      </c>
      <c r="Z420" s="17">
        <f t="shared" si="465"/>
        <v>3.5306704707560629E-2</v>
      </c>
      <c r="AA420" s="16">
        <f t="shared" si="466"/>
        <v>8.5945755547728077E-3</v>
      </c>
      <c r="AB420" s="17">
        <f t="shared" si="467"/>
        <v>3.2728332041128787E-2</v>
      </c>
      <c r="AC420" s="35">
        <f t="shared" si="468"/>
        <v>2.0167796063246209E-2</v>
      </c>
      <c r="AD420" s="35">
        <f t="shared" si="469"/>
        <v>63.796475698599266</v>
      </c>
      <c r="AE420" s="35">
        <f t="shared" si="470"/>
        <v>1.0238463722057742</v>
      </c>
      <c r="AF420" s="35">
        <f t="shared" si="471"/>
        <v>4.0335592126492417E-2</v>
      </c>
      <c r="AG420" s="35">
        <f t="shared" si="472"/>
        <v>63.796475698599266</v>
      </c>
      <c r="AH420" s="35">
        <f t="shared" si="473"/>
        <v>20.26026786019273</v>
      </c>
      <c r="AI420" s="35">
        <f t="shared" si="474"/>
        <v>15.943256441208021</v>
      </c>
      <c r="AJ420" s="35">
        <f t="shared" si="475"/>
        <v>47.841494290507647</v>
      </c>
      <c r="AK420" s="35">
        <f t="shared" si="476"/>
        <v>63.796475698599266</v>
      </c>
      <c r="AM420" s="1">
        <f t="shared" si="401"/>
        <v>75.896915580577968</v>
      </c>
      <c r="AN420" s="1">
        <f t="shared" si="402"/>
        <v>70.255130492412576</v>
      </c>
      <c r="AO420" s="1">
        <f t="shared" si="403"/>
        <v>42.086492721884419</v>
      </c>
      <c r="AP420" s="1">
        <f t="shared" si="404"/>
        <v>70.987616303974832</v>
      </c>
      <c r="AQ420" s="1">
        <f t="shared" si="405"/>
        <v>61.692586538357418</v>
      </c>
      <c r="AR420" s="1">
        <f t="shared" si="406"/>
        <v>52.503020921605113</v>
      </c>
      <c r="AS420" s="1">
        <f t="shared" si="454"/>
        <v>2.3920000000000003</v>
      </c>
      <c r="AT420" s="1">
        <f t="shared" si="455"/>
        <v>26.428571428571427</v>
      </c>
      <c r="AU420" s="1">
        <f t="shared" si="456"/>
        <v>5.4494208494208491</v>
      </c>
    </row>
    <row r="421" spans="1:47" x14ac:dyDescent="0.3">
      <c r="A421" s="1" t="s">
        <v>562</v>
      </c>
      <c r="B421" s="5" t="s">
        <v>820</v>
      </c>
      <c r="C421" s="1" t="s">
        <v>597</v>
      </c>
      <c r="D421" s="1" t="s">
        <v>810</v>
      </c>
      <c r="E421" s="1" t="s">
        <v>817</v>
      </c>
      <c r="F421" s="1">
        <v>76.11</v>
      </c>
      <c r="G421" s="1">
        <v>0.45</v>
      </c>
      <c r="H421" s="1">
        <v>12.25</v>
      </c>
      <c r="I421" s="1">
        <v>2.1</v>
      </c>
      <c r="K421" s="1">
        <v>0.68</v>
      </c>
      <c r="L421" s="1">
        <v>0.28999999999999998</v>
      </c>
      <c r="M421" s="1">
        <v>3.07</v>
      </c>
      <c r="N421" s="1">
        <v>2.08</v>
      </c>
      <c r="O421" s="1">
        <v>0.09</v>
      </c>
      <c r="R421" s="4">
        <f t="shared" si="457"/>
        <v>1.3838483753916302</v>
      </c>
      <c r="S421" s="4">
        <f t="shared" si="458"/>
        <v>1.1180303745252111</v>
      </c>
      <c r="T421" s="4">
        <f t="shared" si="459"/>
        <v>2.3595519176007231</v>
      </c>
      <c r="U421" s="17">
        <f t="shared" si="460"/>
        <v>1.3150479053165508E-2</v>
      </c>
      <c r="V421" s="17">
        <f t="shared" si="461"/>
        <v>1.6871607070195811E-2</v>
      </c>
      <c r="W421" s="17">
        <f t="shared" si="462"/>
        <v>0.1201451549627305</v>
      </c>
      <c r="X421" s="17">
        <f t="shared" si="463"/>
        <v>4.9532107131332687E-2</v>
      </c>
      <c r="Y421" s="16">
        <f t="shared" si="464"/>
        <v>2.2080679405520168E-2</v>
      </c>
      <c r="Z421" s="17">
        <f t="shared" si="465"/>
        <v>5.1711840228245362E-3</v>
      </c>
      <c r="AA421" s="16">
        <f t="shared" si="466"/>
        <v>6.3402606551602684E-4</v>
      </c>
      <c r="AB421" s="17">
        <f t="shared" si="467"/>
        <v>4.9809762031697282E-3</v>
      </c>
      <c r="AC421" s="35">
        <f t="shared" si="468"/>
        <v>4.9809762031697282E-3</v>
      </c>
      <c r="AD421" s="35">
        <f t="shared" si="469"/>
        <v>61.06832159372464</v>
      </c>
      <c r="AE421" s="35">
        <f t="shared" si="470"/>
        <v>0.88897514607368378</v>
      </c>
      <c r="AF421" s="35">
        <f t="shared" si="471"/>
        <v>5.4513083334502416E-2</v>
      </c>
      <c r="AG421" s="35">
        <f t="shared" si="472"/>
        <v>61.068321593724626</v>
      </c>
      <c r="AH421" s="35">
        <f t="shared" si="473"/>
        <v>27.708337511983565</v>
      </c>
      <c r="AI421" s="35">
        <f t="shared" si="474"/>
        <v>11.223340894291796</v>
      </c>
      <c r="AJ421" s="35">
        <f t="shared" si="475"/>
        <v>41.757501691154111</v>
      </c>
      <c r="AK421" s="35">
        <f t="shared" si="476"/>
        <v>61.068321593724626</v>
      </c>
      <c r="AM421" s="1">
        <f t="shared" si="401"/>
        <v>68.788713394822992</v>
      </c>
      <c r="AN421" s="1">
        <f t="shared" si="402"/>
        <v>64.27188655365012</v>
      </c>
      <c r="AO421" s="1">
        <f t="shared" si="403"/>
        <v>48.554795779144314</v>
      </c>
      <c r="AP421" s="1">
        <f t="shared" si="404"/>
        <v>62.654591524696535</v>
      </c>
      <c r="AQ421" s="1">
        <f t="shared" si="405"/>
        <v>58.782432502420122</v>
      </c>
      <c r="AR421" s="1">
        <f t="shared" si="406"/>
        <v>52.983164184111921</v>
      </c>
      <c r="AS421" s="1">
        <f t="shared" si="454"/>
        <v>0.67752442996742679</v>
      </c>
      <c r="AT421" s="1">
        <f t="shared" si="455"/>
        <v>27.222222222222221</v>
      </c>
      <c r="AU421" s="1">
        <f t="shared" si="456"/>
        <v>6.2130612244897963</v>
      </c>
    </row>
    <row r="422" spans="1:47" x14ac:dyDescent="0.3">
      <c r="A422" s="1" t="s">
        <v>564</v>
      </c>
      <c r="B422" s="5" t="s">
        <v>820</v>
      </c>
      <c r="C422" s="1" t="s">
        <v>811</v>
      </c>
      <c r="D422" s="1" t="s">
        <v>813</v>
      </c>
      <c r="E422" s="1" t="s">
        <v>818</v>
      </c>
      <c r="F422" s="1">
        <v>76.25</v>
      </c>
      <c r="G422" s="1">
        <v>0.42</v>
      </c>
      <c r="H422" s="1">
        <v>11.58</v>
      </c>
      <c r="I422" s="1">
        <v>3.44</v>
      </c>
      <c r="K422" s="1">
        <v>0.8</v>
      </c>
      <c r="L422" s="1">
        <v>0.23</v>
      </c>
      <c r="M422" s="1">
        <v>1.49</v>
      </c>
      <c r="N422" s="1">
        <v>2.2999999999999998</v>
      </c>
      <c r="O422" s="1">
        <v>0.03</v>
      </c>
      <c r="R422" s="4">
        <f t="shared" si="457"/>
        <v>2.0505033521874814</v>
      </c>
      <c r="S422" s="4">
        <f t="shared" si="458"/>
        <v>1.0560526742493137</v>
      </c>
      <c r="T422" s="4">
        <f t="shared" si="459"/>
        <v>1.8684520900163093</v>
      </c>
      <c r="U422" s="17">
        <f t="shared" si="460"/>
        <v>2.1541737115661593E-2</v>
      </c>
      <c r="V422" s="17">
        <f t="shared" si="461"/>
        <v>1.9848949494348012E-2</v>
      </c>
      <c r="W422" s="17">
        <f t="shared" si="462"/>
        <v>0.11357395056885054</v>
      </c>
      <c r="X422" s="17">
        <f t="shared" si="463"/>
        <v>2.4040012907389482E-2</v>
      </c>
      <c r="Y422" s="16">
        <f t="shared" si="464"/>
        <v>2.4416135881104032E-2</v>
      </c>
      <c r="Z422" s="17">
        <f t="shared" si="465"/>
        <v>4.101283880171184E-3</v>
      </c>
      <c r="AA422" s="16">
        <f t="shared" si="466"/>
        <v>2.1134202183867559E-4</v>
      </c>
      <c r="AB422" s="17">
        <f t="shared" si="467"/>
        <v>4.0378812736195811E-3</v>
      </c>
      <c r="AC422" s="35">
        <f t="shared" si="468"/>
        <v>4.0378812736195811E-3</v>
      </c>
      <c r="AD422" s="35">
        <f t="shared" si="469"/>
        <v>68.390035295988</v>
      </c>
      <c r="AE422" s="35">
        <f t="shared" si="470"/>
        <v>0.82719777561775742</v>
      </c>
      <c r="AF422" s="35">
        <f t="shared" si="471"/>
        <v>2.8077894181009064E-2</v>
      </c>
      <c r="AG422" s="35">
        <f t="shared" si="472"/>
        <v>68.390035295988</v>
      </c>
      <c r="AH422" s="35">
        <f t="shared" si="473"/>
        <v>16.907470106115021</v>
      </c>
      <c r="AI422" s="35">
        <f t="shared" si="474"/>
        <v>14.702494597896978</v>
      </c>
      <c r="AJ422" s="35">
        <f t="shared" si="475"/>
        <v>48.897512245890979</v>
      </c>
      <c r="AK422" s="35">
        <f t="shared" si="476"/>
        <v>68.390035295988</v>
      </c>
      <c r="AM422" s="1">
        <f t="shared" si="401"/>
        <v>80.178236131981691</v>
      </c>
      <c r="AN422" s="1">
        <f t="shared" si="402"/>
        <v>76.050049552357777</v>
      </c>
      <c r="AO422" s="1">
        <f t="shared" si="403"/>
        <v>36.052337952328209</v>
      </c>
      <c r="AP422" s="1">
        <f t="shared" si="404"/>
        <v>70.094353468470388</v>
      </c>
      <c r="AQ422" s="1">
        <f t="shared" si="405"/>
        <v>65.128967365614457</v>
      </c>
      <c r="AR422" s="1">
        <f t="shared" si="406"/>
        <v>54.745338953194434</v>
      </c>
      <c r="AS422" s="1">
        <f t="shared" si="454"/>
        <v>1.5436241610738255</v>
      </c>
      <c r="AT422" s="1">
        <f t="shared" si="455"/>
        <v>27.571428571428573</v>
      </c>
      <c r="AU422" s="1">
        <f t="shared" si="456"/>
        <v>6.5846286701208978</v>
      </c>
    </row>
    <row r="423" spans="1:47" s="23" customFormat="1" ht="12.9" thickBot="1" x14ac:dyDescent="0.35">
      <c r="A423" s="23" t="s">
        <v>564</v>
      </c>
      <c r="B423" s="56" t="s">
        <v>820</v>
      </c>
      <c r="C423" s="23" t="s">
        <v>811</v>
      </c>
      <c r="D423" s="23" t="s">
        <v>812</v>
      </c>
      <c r="E423" s="23" t="s">
        <v>818</v>
      </c>
      <c r="F423" s="23">
        <v>73.510000000000005</v>
      </c>
      <c r="G423" s="23">
        <v>0.46</v>
      </c>
      <c r="H423" s="23">
        <v>13.2</v>
      </c>
      <c r="I423" s="23">
        <v>3.76</v>
      </c>
      <c r="K423" s="23">
        <v>1.01</v>
      </c>
      <c r="L423" s="23">
        <v>0.24</v>
      </c>
      <c r="M423" s="23">
        <v>1.79</v>
      </c>
      <c r="N423" s="23">
        <v>2.5499999999999998</v>
      </c>
      <c r="O423" s="23">
        <v>0.03</v>
      </c>
      <c r="R423" s="11">
        <f t="shared" si="457"/>
        <v>1.9980012097396616</v>
      </c>
      <c r="S423" s="11">
        <f t="shared" si="458"/>
        <v>0.92614302831716666</v>
      </c>
      <c r="T423" s="11">
        <f t="shared" si="459"/>
        <v>2.0093319754928096</v>
      </c>
      <c r="U423" s="22">
        <f t="shared" si="460"/>
        <v>2.3545619638048718E-2</v>
      </c>
      <c r="V423" s="22">
        <f t="shared" si="461"/>
        <v>2.5059298736614364E-2</v>
      </c>
      <c r="W423" s="22">
        <f t="shared" si="462"/>
        <v>0.12946253432718713</v>
      </c>
      <c r="X423" s="22">
        <f t="shared" si="463"/>
        <v>2.8880283962568573E-2</v>
      </c>
      <c r="Y423" s="21">
        <f t="shared" si="464"/>
        <v>2.7070063694267513E-2</v>
      </c>
      <c r="Z423" s="22">
        <f t="shared" si="465"/>
        <v>4.2796005706134095E-3</v>
      </c>
      <c r="AA423" s="21">
        <f t="shared" si="466"/>
        <v>2.1134202183867559E-4</v>
      </c>
      <c r="AB423" s="22">
        <f t="shared" si="467"/>
        <v>4.2161979640618066E-3</v>
      </c>
      <c r="AC423" s="51">
        <f t="shared" si="468"/>
        <v>4.2161979640618066E-3</v>
      </c>
      <c r="AD423" s="51">
        <f t="shared" si="469"/>
        <v>68.271456235842223</v>
      </c>
      <c r="AE423" s="51">
        <f t="shared" si="470"/>
        <v>0.84066689384480298</v>
      </c>
      <c r="AF423" s="51">
        <f t="shared" si="471"/>
        <v>3.3096481926630381E-2</v>
      </c>
      <c r="AG423" s="51">
        <f t="shared" si="472"/>
        <v>68.271456235842223</v>
      </c>
      <c r="AH423" s="51">
        <f t="shared" si="473"/>
        <v>17.453273482997041</v>
      </c>
      <c r="AI423" s="51">
        <f t="shared" si="474"/>
        <v>14.275270281160735</v>
      </c>
      <c r="AJ423" s="51">
        <f t="shared" si="475"/>
        <v>48.410998399081848</v>
      </c>
      <c r="AK423" s="51">
        <f t="shared" si="476"/>
        <v>68.271456235842223</v>
      </c>
      <c r="AM423" s="23">
        <f t="shared" si="401"/>
        <v>79.640328362375186</v>
      </c>
      <c r="AN423" s="23">
        <f t="shared" si="402"/>
        <v>75.572560491908845</v>
      </c>
      <c r="AO423" s="23">
        <f t="shared" si="403"/>
        <v>41.545750883752511</v>
      </c>
      <c r="AP423" s="23">
        <f t="shared" si="404"/>
        <v>69.823915653467239</v>
      </c>
      <c r="AQ423" s="23">
        <f t="shared" si="405"/>
        <v>64.225994208411706</v>
      </c>
      <c r="AR423" s="23">
        <f t="shared" si="406"/>
        <v>54.34259393648653</v>
      </c>
      <c r="AS423" s="23">
        <f t="shared" si="454"/>
        <v>1.424581005586592</v>
      </c>
      <c r="AT423" s="23">
        <f t="shared" si="455"/>
        <v>28.695652173913039</v>
      </c>
      <c r="AU423" s="23">
        <f t="shared" si="456"/>
        <v>5.5689393939393943</v>
      </c>
    </row>
    <row r="424" spans="1:47" x14ac:dyDescent="0.3">
      <c r="B424" s="2" t="s">
        <v>821</v>
      </c>
      <c r="R424" s="4"/>
      <c r="S424" s="4"/>
      <c r="T424" s="4"/>
      <c r="U424" s="17"/>
      <c r="V424" s="17"/>
      <c r="W424" s="17"/>
      <c r="X424" s="17"/>
      <c r="Y424" s="16"/>
      <c r="Z424" s="17"/>
      <c r="AA424" s="16"/>
      <c r="AB424" s="17"/>
    </row>
    <row r="425" spans="1:47" x14ac:dyDescent="0.3">
      <c r="A425" s="1" t="s">
        <v>561</v>
      </c>
      <c r="B425" s="5" t="s">
        <v>844</v>
      </c>
      <c r="C425" s="1" t="s">
        <v>822</v>
      </c>
      <c r="D425" s="1" t="s">
        <v>823</v>
      </c>
      <c r="E425" s="1" t="s">
        <v>843</v>
      </c>
      <c r="F425" s="1">
        <v>57.16</v>
      </c>
      <c r="G425" s="1">
        <v>1.88</v>
      </c>
      <c r="H425" s="1">
        <v>18.72</v>
      </c>
      <c r="I425" s="1">
        <v>10.6</v>
      </c>
      <c r="J425" s="1">
        <v>0.28000000000000003</v>
      </c>
      <c r="K425" s="1">
        <v>2.59</v>
      </c>
      <c r="L425" s="1">
        <v>0.36</v>
      </c>
      <c r="M425" s="1">
        <v>1.48</v>
      </c>
      <c r="N425" s="1">
        <v>2.36</v>
      </c>
      <c r="O425" s="1">
        <v>0.18</v>
      </c>
      <c r="P425" s="1">
        <v>4.26</v>
      </c>
      <c r="R425" s="4">
        <f t="shared" ref="R425" si="477">LN(H425/M425)</f>
        <v>2.5375503832734223</v>
      </c>
      <c r="S425" s="4">
        <f t="shared" ref="S425" si="478">LN(N425/K425)</f>
        <v>-9.2996256673927732E-2</v>
      </c>
      <c r="T425" s="4">
        <f t="shared" ref="T425" si="479">LN(M425/L425)</f>
        <v>1.4136933353080052</v>
      </c>
      <c r="U425" s="17">
        <f t="shared" ref="U425" si="480">I425/159.69</f>
        <v>6.6378608554073515E-2</v>
      </c>
      <c r="V425" s="17">
        <f t="shared" ref="V425" si="481">K425/40.3044</f>
        <v>6.4260973987951678E-2</v>
      </c>
      <c r="W425" s="17">
        <f t="shared" ref="W425" si="482">H425/101.96</f>
        <v>0.18360141231855628</v>
      </c>
      <c r="X425" s="17">
        <f t="shared" ref="X425" si="483">M425/61.98</f>
        <v>2.3878670538883512E-2</v>
      </c>
      <c r="Y425" s="16">
        <f t="shared" ref="Y425" si="484">N425/94.2</f>
        <v>2.5053078556263268E-2</v>
      </c>
      <c r="Z425" s="17">
        <f t="shared" ref="Z425" si="485">L425/56.08</f>
        <v>6.4194008559201139E-3</v>
      </c>
      <c r="AA425" s="16">
        <f t="shared" ref="AA425" si="486">O425/141.95</f>
        <v>1.2680521310320537E-3</v>
      </c>
      <c r="AB425" s="17">
        <f t="shared" ref="AB425" si="487">Z425-3/10*AA425</f>
        <v>6.038985216610498E-3</v>
      </c>
      <c r="AC425" s="35">
        <f t="shared" ref="AC425" si="488">IF(AB425&gt;X425,X425,AB425)</f>
        <v>6.038985216610498E-3</v>
      </c>
      <c r="AD425" s="35">
        <f t="shared" ref="AD425" si="489">W425/(W425+AC425+Y425+X425)*100</f>
        <v>76.958444190495229</v>
      </c>
      <c r="AE425" s="35">
        <f t="shared" ref="AE425" si="490">(U425+V425+X425+Y425+Z425)/W425</f>
        <v>1.0130136263352387</v>
      </c>
      <c r="AF425" s="35">
        <f t="shared" ref="AF425" si="491">AC425+X425</f>
        <v>2.9917655755494009E-2</v>
      </c>
      <c r="AG425" s="35">
        <f t="shared" ref="AG425" si="492">W425/(W425+Y425+AF425)*100</f>
        <v>76.958444190495229</v>
      </c>
      <c r="AH425" s="35">
        <f t="shared" ref="AH425" si="493">AF425/(W425+Y425+AF425)*100</f>
        <v>12.540297003679052</v>
      </c>
      <c r="AI425" s="35">
        <f t="shared" ref="AI425" si="494">Y425/(W425+Y425+AF425)*100</f>
        <v>10.501258805825726</v>
      </c>
      <c r="AJ425" s="35">
        <f t="shared" ref="AJ425" si="495">AI425/(AH425+AI425)*(100-AG425)+AG425/2</f>
        <v>48.980480901073335</v>
      </c>
      <c r="AK425" s="35">
        <f t="shared" ref="AK425" si="496">AG425</f>
        <v>76.958444190495229</v>
      </c>
      <c r="AM425" s="1">
        <f t="shared" si="401"/>
        <v>85.988297895193938</v>
      </c>
      <c r="AN425" s="1">
        <f t="shared" si="402"/>
        <v>84.125700434310744</v>
      </c>
      <c r="AO425" s="1">
        <f t="shared" si="403"/>
        <v>41.690237833343353</v>
      </c>
      <c r="AP425" s="1">
        <f t="shared" si="404"/>
        <v>78.95708775571515</v>
      </c>
      <c r="AQ425" s="1">
        <f t="shared" si="405"/>
        <v>67.706413724452773</v>
      </c>
      <c r="AR425" s="1">
        <f t="shared" si="406"/>
        <v>49.727946815269171</v>
      </c>
      <c r="AS425" s="1">
        <f t="shared" ref="AS425:AS444" si="497">N425/M425</f>
        <v>1.5945945945945945</v>
      </c>
      <c r="AT425" s="1">
        <f t="shared" ref="AT425:AT444" si="498">H425/G425</f>
        <v>9.9574468085106389</v>
      </c>
      <c r="AU425" s="1">
        <f t="shared" ref="AU425:AU444" si="499">F425/H425</f>
        <v>3.0534188034188032</v>
      </c>
    </row>
    <row r="426" spans="1:47" x14ac:dyDescent="0.3">
      <c r="A426" s="1" t="s">
        <v>561</v>
      </c>
      <c r="B426" s="5" t="s">
        <v>844</v>
      </c>
      <c r="C426" s="1" t="s">
        <v>822</v>
      </c>
      <c r="D426" s="1" t="s">
        <v>824</v>
      </c>
      <c r="E426" s="1" t="s">
        <v>843</v>
      </c>
      <c r="F426" s="1">
        <v>52.68</v>
      </c>
      <c r="G426" s="1">
        <v>2.21</v>
      </c>
      <c r="H426" s="1">
        <v>22.65</v>
      </c>
      <c r="I426" s="1">
        <v>9.08</v>
      </c>
      <c r="J426" s="1">
        <v>0.18</v>
      </c>
      <c r="K426" s="1">
        <v>1.94</v>
      </c>
      <c r="L426" s="1">
        <v>0.39</v>
      </c>
      <c r="M426" s="1">
        <v>1.1299999999999999</v>
      </c>
      <c r="N426" s="1">
        <v>3.69</v>
      </c>
      <c r="O426" s="1">
        <v>0.19</v>
      </c>
      <c r="P426" s="1">
        <v>5.39</v>
      </c>
      <c r="R426" s="4">
        <f t="shared" ref="R426:R444" si="500">LN(H426/M426)</f>
        <v>2.997942219204794</v>
      </c>
      <c r="S426" s="4">
        <f t="shared" ref="S426:S444" si="501">LN(N426/K426)</f>
        <v>0.64293848497719908</v>
      </c>
      <c r="T426" s="4">
        <f t="shared" ref="T426:T444" si="502">LN(M426/L426)</f>
        <v>1.0638261725826939</v>
      </c>
      <c r="U426" s="17">
        <f t="shared" ref="U426:U444" si="503">I426/159.69</f>
        <v>5.6860166572734676E-2</v>
      </c>
      <c r="V426" s="17">
        <f t="shared" ref="V426:V444" si="504">K426/40.3044</f>
        <v>4.8133702523793925E-2</v>
      </c>
      <c r="W426" s="17">
        <f t="shared" ref="W426:W444" si="505">H426/101.96</f>
        <v>0.22214593958415066</v>
      </c>
      <c r="X426" s="17">
        <f t="shared" ref="X426:X444" si="506">M426/61.98</f>
        <v>1.8231687641174572E-2</v>
      </c>
      <c r="Y426" s="16">
        <f t="shared" ref="Y426:Y444" si="507">N426/94.2</f>
        <v>3.9171974522292992E-2</v>
      </c>
      <c r="Z426" s="17">
        <f t="shared" ref="Z426:Z444" si="508">L426/56.08</f>
        <v>6.9543509272467904E-3</v>
      </c>
      <c r="AA426" s="16">
        <f t="shared" ref="AA426:AA444" si="509">O426/141.95</f>
        <v>1.3384994716449455E-3</v>
      </c>
      <c r="AB426" s="17">
        <f t="shared" ref="AB426:AB444" si="510">Z426-3/10*AA426</f>
        <v>6.5528010857533068E-3</v>
      </c>
      <c r="AC426" s="35">
        <f t="shared" ref="AC426:AC444" si="511">IF(AB426&gt;X426,X426,AB426)</f>
        <v>6.5528010857533068E-3</v>
      </c>
      <c r="AD426" s="35">
        <f t="shared" ref="AD426:AD444" si="512">W426/(W426+AC426+Y426+X426)*100</f>
        <v>77.645604295581663</v>
      </c>
      <c r="AE426" s="35">
        <f t="shared" ref="AE426:AE444" si="513">(U426+V426+X426+Y426+Z426)/W426</f>
        <v>0.76234516149277221</v>
      </c>
      <c r="AF426" s="35">
        <f t="shared" ref="AF426:AF444" si="514">AC426+X426</f>
        <v>2.4784488726927879E-2</v>
      </c>
      <c r="AG426" s="35">
        <f t="shared" ref="AG426:AG444" si="515">W426/(W426+Y426+AF426)*100</f>
        <v>77.645604295581649</v>
      </c>
      <c r="AH426" s="35">
        <f t="shared" ref="AH426:AH444" si="516">AF426/(W426+Y426+AF426)*100</f>
        <v>8.6628034163566863</v>
      </c>
      <c r="AI426" s="35">
        <f t="shared" ref="AI426:AI444" si="517">Y426/(W426+Y426+AF426)*100</f>
        <v>13.691592288061655</v>
      </c>
      <c r="AJ426" s="35">
        <f t="shared" ref="AJ426:AJ444" si="518">AI426/(AH426+AI426)*(100-AG426)+AG426/2</f>
        <v>52.514394435852488</v>
      </c>
      <c r="AK426" s="35">
        <f t="shared" ref="AK426:AK444" si="519">AG426</f>
        <v>77.645604295581649</v>
      </c>
      <c r="AM426" s="1">
        <f t="shared" si="401"/>
        <v>89.962966939131192</v>
      </c>
      <c r="AN426" s="1">
        <f t="shared" si="402"/>
        <v>88.070526962948676</v>
      </c>
      <c r="AO426" s="1">
        <f t="shared" si="403"/>
        <v>48.039990451495058</v>
      </c>
      <c r="AP426" s="1">
        <f t="shared" si="404"/>
        <v>79.465661262042332</v>
      </c>
      <c r="AQ426" s="1">
        <f t="shared" si="405"/>
        <v>71.339495204110321</v>
      </c>
      <c r="AR426" s="1">
        <f t="shared" si="406"/>
        <v>56.80083281999886</v>
      </c>
      <c r="AS426" s="1">
        <f t="shared" si="497"/>
        <v>3.2654867256637172</v>
      </c>
      <c r="AT426" s="1">
        <f t="shared" si="498"/>
        <v>10.248868778280542</v>
      </c>
      <c r="AU426" s="1">
        <f t="shared" si="499"/>
        <v>2.3258278145695366</v>
      </c>
    </row>
    <row r="427" spans="1:47" x14ac:dyDescent="0.3">
      <c r="A427" s="1" t="s">
        <v>561</v>
      </c>
      <c r="B427" s="5" t="s">
        <v>844</v>
      </c>
      <c r="C427" s="1" t="s">
        <v>822</v>
      </c>
      <c r="D427" s="1" t="s">
        <v>825</v>
      </c>
      <c r="E427" s="1" t="s">
        <v>843</v>
      </c>
      <c r="F427" s="1">
        <v>56.55</v>
      </c>
      <c r="G427" s="1">
        <v>1.98</v>
      </c>
      <c r="H427" s="1">
        <v>19.760000000000002</v>
      </c>
      <c r="I427" s="1">
        <v>9.6</v>
      </c>
      <c r="J427" s="1">
        <v>0.18</v>
      </c>
      <c r="K427" s="1">
        <v>2.0299999999999998</v>
      </c>
      <c r="L427" s="1">
        <v>0.37</v>
      </c>
      <c r="M427" s="1">
        <v>1.45</v>
      </c>
      <c r="N427" s="1">
        <v>2.87</v>
      </c>
      <c r="O427" s="1">
        <v>0.23</v>
      </c>
      <c r="P427" s="1">
        <v>4.93</v>
      </c>
      <c r="R427" s="4">
        <f t="shared" si="500"/>
        <v>2.612096135887239</v>
      </c>
      <c r="S427" s="4">
        <f t="shared" si="501"/>
        <v>0.34627623671783386</v>
      </c>
      <c r="T427" s="4">
        <f t="shared" si="502"/>
        <v>1.3658158297763499</v>
      </c>
      <c r="U427" s="17">
        <f t="shared" si="503"/>
        <v>6.0116475671613753E-2</v>
      </c>
      <c r="V427" s="17">
        <f t="shared" si="504"/>
        <v>5.0366709341908074E-2</v>
      </c>
      <c r="W427" s="17">
        <f t="shared" si="505"/>
        <v>0.19380149078069833</v>
      </c>
      <c r="X427" s="17">
        <f t="shared" si="506"/>
        <v>2.3394643433365604E-2</v>
      </c>
      <c r="Y427" s="16">
        <f t="shared" si="507"/>
        <v>3.0467091295116773E-2</v>
      </c>
      <c r="Z427" s="17">
        <f t="shared" si="508"/>
        <v>6.5977175463623394E-3</v>
      </c>
      <c r="AA427" s="16">
        <f t="shared" si="509"/>
        <v>1.6202888340965131E-3</v>
      </c>
      <c r="AB427" s="17">
        <f t="shared" si="510"/>
        <v>6.1116308961333852E-3</v>
      </c>
      <c r="AC427" s="35">
        <f t="shared" si="511"/>
        <v>6.1116308961333852E-3</v>
      </c>
      <c r="AD427" s="35">
        <f t="shared" si="512"/>
        <v>76.367491061119992</v>
      </c>
      <c r="AE427" s="35">
        <f t="shared" si="513"/>
        <v>0.88205016689887916</v>
      </c>
      <c r="AF427" s="35">
        <f t="shared" si="514"/>
        <v>2.950627432949899E-2</v>
      </c>
      <c r="AG427" s="35">
        <f t="shared" si="515"/>
        <v>76.367491061119992</v>
      </c>
      <c r="AH427" s="35">
        <f t="shared" si="516"/>
        <v>11.626949473029482</v>
      </c>
      <c r="AI427" s="35">
        <f t="shared" si="517"/>
        <v>12.005559465850528</v>
      </c>
      <c r="AJ427" s="35">
        <f t="shared" si="518"/>
        <v>50.189304996410527</v>
      </c>
      <c r="AK427" s="35">
        <f t="shared" si="519"/>
        <v>76.367491061119992</v>
      </c>
      <c r="AM427" s="1">
        <f t="shared" si="401"/>
        <v>86.786722658328372</v>
      </c>
      <c r="AN427" s="1">
        <f t="shared" si="402"/>
        <v>84.699143730542417</v>
      </c>
      <c r="AO427" s="1">
        <f t="shared" si="403"/>
        <v>44.211431878311174</v>
      </c>
      <c r="AP427" s="1">
        <f t="shared" si="404"/>
        <v>78.252025661966613</v>
      </c>
      <c r="AQ427" s="1">
        <f t="shared" si="405"/>
        <v>69.708266552816838</v>
      </c>
      <c r="AR427" s="1">
        <f t="shared" si="406"/>
        <v>53.204450895803014</v>
      </c>
      <c r="AS427" s="1">
        <f t="shared" si="497"/>
        <v>1.9793103448275864</v>
      </c>
      <c r="AT427" s="1">
        <f t="shared" si="498"/>
        <v>9.979797979797981</v>
      </c>
      <c r="AU427" s="1">
        <f t="shared" si="499"/>
        <v>2.8618421052631575</v>
      </c>
    </row>
    <row r="428" spans="1:47" x14ac:dyDescent="0.3">
      <c r="A428" s="1" t="s">
        <v>561</v>
      </c>
      <c r="B428" s="5" t="s">
        <v>844</v>
      </c>
      <c r="C428" s="1" t="s">
        <v>822</v>
      </c>
      <c r="D428" s="1" t="s">
        <v>826</v>
      </c>
      <c r="E428" s="1" t="s">
        <v>843</v>
      </c>
      <c r="F428" s="1">
        <v>54.77</v>
      </c>
      <c r="G428" s="1">
        <v>1.77</v>
      </c>
      <c r="H428" s="1">
        <v>18.829999999999998</v>
      </c>
      <c r="I428" s="1">
        <v>11.76</v>
      </c>
      <c r="J428" s="1">
        <v>0.2</v>
      </c>
      <c r="K428" s="1">
        <v>2.74</v>
      </c>
      <c r="L428" s="1">
        <v>0.47</v>
      </c>
      <c r="M428" s="1">
        <v>1.68</v>
      </c>
      <c r="N428" s="1">
        <v>2.06</v>
      </c>
      <c r="O428" s="1">
        <v>0.26</v>
      </c>
      <c r="P428" s="1">
        <v>4.87</v>
      </c>
      <c r="R428" s="4">
        <f t="shared" si="500"/>
        <v>2.4166575492538933</v>
      </c>
      <c r="S428" s="4">
        <f t="shared" si="501"/>
        <v>-0.28525193759848916</v>
      </c>
      <c r="T428" s="4">
        <f t="shared" si="502"/>
        <v>1.2738163776932003</v>
      </c>
      <c r="U428" s="17">
        <f t="shared" si="503"/>
        <v>7.3642682697726849E-2</v>
      </c>
      <c r="V428" s="17">
        <f t="shared" si="504"/>
        <v>6.7982652018141937E-2</v>
      </c>
      <c r="W428" s="17">
        <f t="shared" si="505"/>
        <v>0.18468026677128285</v>
      </c>
      <c r="X428" s="17">
        <f t="shared" si="506"/>
        <v>2.7105517909002903E-2</v>
      </c>
      <c r="Y428" s="16">
        <f t="shared" si="507"/>
        <v>2.186836518046709E-2</v>
      </c>
      <c r="Z428" s="17">
        <f t="shared" si="508"/>
        <v>8.3808844507845936E-3</v>
      </c>
      <c r="AA428" s="16">
        <f t="shared" si="509"/>
        <v>1.8316308559351887E-3</v>
      </c>
      <c r="AB428" s="17">
        <f t="shared" si="510"/>
        <v>7.8313951940040365E-3</v>
      </c>
      <c r="AC428" s="35">
        <f t="shared" si="511"/>
        <v>7.8313951940040365E-3</v>
      </c>
      <c r="AD428" s="35">
        <f t="shared" si="512"/>
        <v>76.476737657074494</v>
      </c>
      <c r="AE428" s="35">
        <f t="shared" si="513"/>
        <v>1.0774302297416005</v>
      </c>
      <c r="AF428" s="35">
        <f t="shared" si="514"/>
        <v>3.4936913103006936E-2</v>
      </c>
      <c r="AG428" s="35">
        <f t="shared" si="515"/>
        <v>76.476737657074494</v>
      </c>
      <c r="AH428" s="35">
        <f t="shared" si="516"/>
        <v>14.467496634254024</v>
      </c>
      <c r="AI428" s="35">
        <f t="shared" si="517"/>
        <v>9.055765708671478</v>
      </c>
      <c r="AJ428" s="35">
        <f t="shared" si="518"/>
        <v>47.294134537208727</v>
      </c>
      <c r="AK428" s="35">
        <f t="shared" si="519"/>
        <v>76.476737657074494</v>
      </c>
      <c r="AM428" s="1">
        <f t="shared" si="401"/>
        <v>84.091903409831133</v>
      </c>
      <c r="AN428" s="1">
        <f t="shared" si="402"/>
        <v>82.33268140843208</v>
      </c>
      <c r="AO428" s="1">
        <f t="shared" si="403"/>
        <v>41.655958264963104</v>
      </c>
      <c r="AP428" s="1">
        <f t="shared" si="404"/>
        <v>79.040011436280437</v>
      </c>
      <c r="AQ428" s="1">
        <f t="shared" si="405"/>
        <v>67.427724742161217</v>
      </c>
      <c r="AR428" s="1">
        <f t="shared" si="406"/>
        <v>48.205435168495811</v>
      </c>
      <c r="AS428" s="1">
        <f t="shared" si="497"/>
        <v>1.2261904761904763</v>
      </c>
      <c r="AT428" s="1">
        <f t="shared" si="498"/>
        <v>10.638418079096045</v>
      </c>
      <c r="AU428" s="1">
        <f t="shared" si="499"/>
        <v>2.9086563993627195</v>
      </c>
    </row>
    <row r="429" spans="1:47" x14ac:dyDescent="0.3">
      <c r="A429" s="1" t="s">
        <v>561</v>
      </c>
      <c r="B429" s="5" t="s">
        <v>844</v>
      </c>
      <c r="C429" s="1" t="s">
        <v>822</v>
      </c>
      <c r="D429" s="1" t="s">
        <v>827</v>
      </c>
      <c r="E429" s="1" t="s">
        <v>843</v>
      </c>
      <c r="F429" s="1">
        <v>56.81</v>
      </c>
      <c r="G429" s="1">
        <v>1.91</v>
      </c>
      <c r="H429" s="1">
        <v>19.63</v>
      </c>
      <c r="I429" s="1">
        <v>9.19</v>
      </c>
      <c r="J429" s="1">
        <v>0.14000000000000001</v>
      </c>
      <c r="K429" s="1">
        <v>1.98</v>
      </c>
      <c r="L429" s="1">
        <v>0.28999999999999998</v>
      </c>
      <c r="M429" s="1">
        <v>1.55</v>
      </c>
      <c r="N429" s="1">
        <v>2.8</v>
      </c>
      <c r="O429" s="1">
        <v>0.14000000000000001</v>
      </c>
      <c r="P429" s="1">
        <v>5.17</v>
      </c>
      <c r="R429" s="4">
        <f t="shared" si="500"/>
        <v>2.5388040773572143</v>
      </c>
      <c r="S429" s="4">
        <f t="shared" si="501"/>
        <v>0.34652257247471435</v>
      </c>
      <c r="T429" s="4">
        <f t="shared" si="502"/>
        <v>1.6761292869327726</v>
      </c>
      <c r="U429" s="17">
        <f t="shared" si="503"/>
        <v>5.7549001189805243E-2</v>
      </c>
      <c r="V429" s="17">
        <f t="shared" si="504"/>
        <v>4.912614999851133E-2</v>
      </c>
      <c r="W429" s="17">
        <f t="shared" si="505"/>
        <v>0.19252648097293057</v>
      </c>
      <c r="X429" s="17">
        <f t="shared" si="506"/>
        <v>2.5008067118425299E-2</v>
      </c>
      <c r="Y429" s="16">
        <f t="shared" si="507"/>
        <v>2.9723991507430995E-2</v>
      </c>
      <c r="Z429" s="17">
        <f t="shared" si="508"/>
        <v>5.1711840228245362E-3</v>
      </c>
      <c r="AA429" s="16">
        <f t="shared" si="509"/>
        <v>9.8626276858048627E-4</v>
      </c>
      <c r="AB429" s="17">
        <f t="shared" si="510"/>
        <v>4.87530519225039E-3</v>
      </c>
      <c r="AC429" s="35">
        <f t="shared" si="511"/>
        <v>4.87530519225039E-3</v>
      </c>
      <c r="AD429" s="35">
        <f t="shared" si="512"/>
        <v>76.358840730998295</v>
      </c>
      <c r="AE429" s="35">
        <f t="shared" si="513"/>
        <v>0.86522328250739966</v>
      </c>
      <c r="AF429" s="35">
        <f t="shared" si="514"/>
        <v>2.9883372310675688E-2</v>
      </c>
      <c r="AG429" s="35">
        <f t="shared" si="515"/>
        <v>76.358840730998295</v>
      </c>
      <c r="AH429" s="35">
        <f t="shared" si="516"/>
        <v>11.852186022642991</v>
      </c>
      <c r="AI429" s="35">
        <f t="shared" si="517"/>
        <v>11.788973246358719</v>
      </c>
      <c r="AJ429" s="35">
        <f t="shared" si="518"/>
        <v>49.968393611857863</v>
      </c>
      <c r="AK429" s="35">
        <f t="shared" si="519"/>
        <v>76.358840730998295</v>
      </c>
      <c r="AM429" s="1">
        <f t="shared" si="401"/>
        <v>86.563827155368941</v>
      </c>
      <c r="AN429" s="1">
        <f t="shared" si="402"/>
        <v>84.491144272230869</v>
      </c>
      <c r="AO429" s="1">
        <f t="shared" si="403"/>
        <v>44.224450554883589</v>
      </c>
      <c r="AP429" s="1">
        <f t="shared" si="404"/>
        <v>77.864441521547832</v>
      </c>
      <c r="AQ429" s="1">
        <f t="shared" si="405"/>
        <v>69.69599005737453</v>
      </c>
      <c r="AR429" s="1">
        <f t="shared" si="406"/>
        <v>53.65709420061718</v>
      </c>
      <c r="AS429" s="1">
        <f t="shared" si="497"/>
        <v>1.8064516129032255</v>
      </c>
      <c r="AT429" s="1">
        <f t="shared" si="498"/>
        <v>10.277486910994764</v>
      </c>
      <c r="AU429" s="1">
        <f t="shared" si="499"/>
        <v>2.8940397350993381</v>
      </c>
    </row>
    <row r="430" spans="1:47" x14ac:dyDescent="0.3">
      <c r="A430" s="1" t="s">
        <v>561</v>
      </c>
      <c r="B430" s="5" t="s">
        <v>844</v>
      </c>
      <c r="C430" s="1" t="s">
        <v>822</v>
      </c>
      <c r="D430" s="1" t="s">
        <v>828</v>
      </c>
      <c r="E430" s="1" t="s">
        <v>843</v>
      </c>
      <c r="F430" s="1">
        <v>64.47</v>
      </c>
      <c r="G430" s="1">
        <v>1.1299999999999999</v>
      </c>
      <c r="H430" s="1">
        <v>14.69</v>
      </c>
      <c r="I430" s="1">
        <v>8.93</v>
      </c>
      <c r="J430" s="1">
        <v>0.13</v>
      </c>
      <c r="K430" s="1">
        <v>2.12</v>
      </c>
      <c r="L430" s="1">
        <v>0.92</v>
      </c>
      <c r="M430" s="1">
        <v>1.8</v>
      </c>
      <c r="N430" s="1">
        <v>1.5</v>
      </c>
      <c r="O430" s="1">
        <v>0.16</v>
      </c>
      <c r="P430" s="1">
        <v>3.97</v>
      </c>
      <c r="R430" s="4">
        <f t="shared" si="500"/>
        <v>2.0993803252836671</v>
      </c>
      <c r="S430" s="4">
        <f t="shared" si="501"/>
        <v>-0.34595098057575679</v>
      </c>
      <c r="T430" s="4">
        <f t="shared" si="502"/>
        <v>0.67116827384117006</v>
      </c>
      <c r="U430" s="17">
        <f t="shared" si="503"/>
        <v>5.5920846640365708E-2</v>
      </c>
      <c r="V430" s="17">
        <f t="shared" si="504"/>
        <v>5.2599716160022229E-2</v>
      </c>
      <c r="W430" s="17">
        <f t="shared" si="505"/>
        <v>0.14407610827775599</v>
      </c>
      <c r="X430" s="17">
        <f t="shared" si="506"/>
        <v>2.9041626331074544E-2</v>
      </c>
      <c r="Y430" s="16">
        <f t="shared" si="507"/>
        <v>1.5923566878980892E-2</v>
      </c>
      <c r="Z430" s="17">
        <f t="shared" si="508"/>
        <v>1.6405135520684736E-2</v>
      </c>
      <c r="AA430" s="16">
        <f t="shared" si="509"/>
        <v>1.1271574498062699E-3</v>
      </c>
      <c r="AB430" s="17">
        <f t="shared" si="510"/>
        <v>1.6066988285742854E-2</v>
      </c>
      <c r="AC430" s="35">
        <f t="shared" si="511"/>
        <v>1.6066988285742854E-2</v>
      </c>
      <c r="AD430" s="35">
        <f t="shared" si="512"/>
        <v>70.243922581978708</v>
      </c>
      <c r="AE430" s="35">
        <f t="shared" si="513"/>
        <v>1.1791746290342968</v>
      </c>
      <c r="AF430" s="35">
        <f t="shared" si="514"/>
        <v>4.5108614616817394E-2</v>
      </c>
      <c r="AG430" s="35">
        <f t="shared" si="515"/>
        <v>70.243922581978708</v>
      </c>
      <c r="AH430" s="35">
        <f t="shared" si="516"/>
        <v>21.992584827565313</v>
      </c>
      <c r="AI430" s="35">
        <f t="shared" si="517"/>
        <v>7.7634925904559919</v>
      </c>
      <c r="AJ430" s="35">
        <f t="shared" si="518"/>
        <v>42.885453881445343</v>
      </c>
      <c r="AK430" s="35">
        <f t="shared" si="519"/>
        <v>70.243922581978708</v>
      </c>
      <c r="AM430" s="1">
        <f t="shared" si="401"/>
        <v>76.15631223988683</v>
      </c>
      <c r="AN430" s="1">
        <f t="shared" si="402"/>
        <v>73.964958070141307</v>
      </c>
      <c r="AO430" s="1">
        <f t="shared" si="403"/>
        <v>37.473765497002574</v>
      </c>
      <c r="AP430" s="1">
        <f t="shared" si="404"/>
        <v>76.21409033043787</v>
      </c>
      <c r="AQ430" s="1">
        <f t="shared" si="405"/>
        <v>63.76867219860447</v>
      </c>
      <c r="AR430" s="1">
        <f t="shared" si="406"/>
        <v>45.938410033173874</v>
      </c>
      <c r="AS430" s="1">
        <f t="shared" si="497"/>
        <v>0.83333333333333326</v>
      </c>
      <c r="AT430" s="1">
        <f t="shared" si="498"/>
        <v>13</v>
      </c>
      <c r="AU430" s="1">
        <f t="shared" si="499"/>
        <v>4.3886997957794422</v>
      </c>
    </row>
    <row r="431" spans="1:47" x14ac:dyDescent="0.3">
      <c r="A431" s="1" t="s">
        <v>561</v>
      </c>
      <c r="B431" s="5" t="s">
        <v>844</v>
      </c>
      <c r="C431" s="1" t="s">
        <v>822</v>
      </c>
      <c r="D431" s="1" t="s">
        <v>829</v>
      </c>
      <c r="E431" s="1" t="s">
        <v>843</v>
      </c>
      <c r="F431" s="1">
        <v>63.68</v>
      </c>
      <c r="G431" s="1">
        <v>0.99</v>
      </c>
      <c r="H431" s="1">
        <v>18.440000000000001</v>
      </c>
      <c r="I431" s="1">
        <v>4.91</v>
      </c>
      <c r="J431" s="1">
        <v>0.13</v>
      </c>
      <c r="K431" s="1">
        <v>1.03</v>
      </c>
      <c r="L431" s="1">
        <v>0.05</v>
      </c>
      <c r="M431" s="1">
        <v>1.05</v>
      </c>
      <c r="N431" s="1">
        <v>1.32</v>
      </c>
      <c r="O431" s="1">
        <v>7.0000000000000007E-2</v>
      </c>
      <c r="P431" s="1">
        <v>5.92</v>
      </c>
      <c r="R431" s="4">
        <f t="shared" si="500"/>
        <v>2.8657320539590159</v>
      </c>
      <c r="S431" s="4">
        <f t="shared" si="501"/>
        <v>0.24807293435673516</v>
      </c>
      <c r="T431" s="4">
        <f t="shared" si="502"/>
        <v>3.044522437723423</v>
      </c>
      <c r="U431" s="17">
        <f t="shared" si="503"/>
        <v>3.0747072452877451E-2</v>
      </c>
      <c r="V431" s="17">
        <f t="shared" si="504"/>
        <v>2.5555522473973066E-2</v>
      </c>
      <c r="W431" s="17">
        <f t="shared" si="505"/>
        <v>0.18085523734797962</v>
      </c>
      <c r="X431" s="17">
        <f t="shared" si="506"/>
        <v>1.6940948693126817E-2</v>
      </c>
      <c r="Y431" s="16">
        <f t="shared" si="507"/>
        <v>1.4012738853503185E-2</v>
      </c>
      <c r="Z431" s="17">
        <f t="shared" si="508"/>
        <v>8.9158345221112699E-4</v>
      </c>
      <c r="AA431" s="16">
        <f t="shared" si="509"/>
        <v>4.9313138429024313E-4</v>
      </c>
      <c r="AB431" s="17">
        <f t="shared" si="510"/>
        <v>7.4364403692405399E-4</v>
      </c>
      <c r="AC431" s="35">
        <f t="shared" si="511"/>
        <v>7.4364403692405399E-4</v>
      </c>
      <c r="AD431" s="35">
        <f t="shared" si="512"/>
        <v>85.087297818656694</v>
      </c>
      <c r="AE431" s="35">
        <f t="shared" si="513"/>
        <v>0.48739459922904121</v>
      </c>
      <c r="AF431" s="35">
        <f t="shared" si="514"/>
        <v>1.7684592730050873E-2</v>
      </c>
      <c r="AG431" s="35">
        <f t="shared" si="515"/>
        <v>85.087297818656694</v>
      </c>
      <c r="AH431" s="35">
        <f t="shared" si="516"/>
        <v>8.3201030309576449</v>
      </c>
      <c r="AI431" s="35">
        <f t="shared" si="517"/>
        <v>6.5925991503856611</v>
      </c>
      <c r="AJ431" s="35">
        <f t="shared" si="518"/>
        <v>49.136248059714006</v>
      </c>
      <c r="AK431" s="35">
        <f t="shared" si="519"/>
        <v>85.087297818656694</v>
      </c>
      <c r="AM431" s="1">
        <f t="shared" si="401"/>
        <v>91.092672577033824</v>
      </c>
      <c r="AN431" s="1">
        <f t="shared" si="402"/>
        <v>90.41626212568822</v>
      </c>
      <c r="AO431" s="1">
        <f t="shared" si="403"/>
        <v>23.836470552686571</v>
      </c>
      <c r="AP431" s="1">
        <f t="shared" si="404"/>
        <v>85.386032452583521</v>
      </c>
      <c r="AQ431" s="1">
        <f t="shared" si="405"/>
        <v>78.704945355751377</v>
      </c>
      <c r="AR431" s="1">
        <f t="shared" si="406"/>
        <v>67.268649317534653</v>
      </c>
      <c r="AS431" s="1">
        <f t="shared" si="497"/>
        <v>1.2571428571428571</v>
      </c>
      <c r="AT431" s="1">
        <f t="shared" si="498"/>
        <v>18.626262626262626</v>
      </c>
      <c r="AU431" s="1">
        <f t="shared" si="499"/>
        <v>3.4533622559652928</v>
      </c>
    </row>
    <row r="432" spans="1:47" x14ac:dyDescent="0.3">
      <c r="A432" s="1" t="s">
        <v>561</v>
      </c>
      <c r="B432" s="5" t="s">
        <v>844</v>
      </c>
      <c r="C432" s="1" t="s">
        <v>822</v>
      </c>
      <c r="D432" s="1" t="s">
        <v>830</v>
      </c>
      <c r="E432" s="1" t="s">
        <v>843</v>
      </c>
      <c r="F432" s="1">
        <v>57.2</v>
      </c>
      <c r="G432" s="1">
        <v>1.95</v>
      </c>
      <c r="H432" s="1">
        <v>19.89</v>
      </c>
      <c r="I432" s="1">
        <v>8.94</v>
      </c>
      <c r="J432" s="1">
        <v>0.12</v>
      </c>
      <c r="K432" s="1">
        <v>1.99</v>
      </c>
      <c r="L432" s="1">
        <v>0.09</v>
      </c>
      <c r="M432" s="1">
        <v>1.23</v>
      </c>
      <c r="N432" s="1">
        <v>2.99</v>
      </c>
      <c r="O432" s="1">
        <v>0.1</v>
      </c>
      <c r="P432" s="1">
        <v>5.36</v>
      </c>
      <c r="R432" s="4">
        <f t="shared" si="500"/>
        <v>2.783202923481555</v>
      </c>
      <c r="S432" s="4">
        <f t="shared" si="501"/>
        <v>0.40713874866619415</v>
      </c>
      <c r="T432" s="4">
        <f t="shared" si="502"/>
        <v>2.6149597780361984</v>
      </c>
      <c r="U432" s="17">
        <f t="shared" si="503"/>
        <v>5.5983467969190306E-2</v>
      </c>
      <c r="V432" s="17">
        <f t="shared" si="504"/>
        <v>4.9374261867190676E-2</v>
      </c>
      <c r="W432" s="17">
        <f t="shared" si="505"/>
        <v>0.1950765005884661</v>
      </c>
      <c r="X432" s="17">
        <f t="shared" si="506"/>
        <v>1.9845111326234271E-2</v>
      </c>
      <c r="Y432" s="16">
        <f t="shared" si="507"/>
        <v>3.1740976645435244E-2</v>
      </c>
      <c r="Z432" s="17">
        <f t="shared" si="508"/>
        <v>1.6048502139800285E-3</v>
      </c>
      <c r="AA432" s="16">
        <f t="shared" si="509"/>
        <v>7.0447340612891875E-4</v>
      </c>
      <c r="AB432" s="17">
        <f t="shared" si="510"/>
        <v>1.3935081921413529E-3</v>
      </c>
      <c r="AC432" s="35">
        <f t="shared" si="511"/>
        <v>1.3935081921413529E-3</v>
      </c>
      <c r="AD432" s="35">
        <f t="shared" si="512"/>
        <v>78.642090697444416</v>
      </c>
      <c r="AE432" s="35">
        <f t="shared" si="513"/>
        <v>0.81275124140403354</v>
      </c>
      <c r="AF432" s="35">
        <f t="shared" si="514"/>
        <v>2.1238619518375624E-2</v>
      </c>
      <c r="AG432" s="35">
        <f t="shared" si="515"/>
        <v>78.642090697444402</v>
      </c>
      <c r="AH432" s="35">
        <f t="shared" si="516"/>
        <v>8.5620227829295104</v>
      </c>
      <c r="AI432" s="35">
        <f t="shared" si="517"/>
        <v>12.795886519626084</v>
      </c>
      <c r="AJ432" s="35">
        <f t="shared" si="518"/>
        <v>52.116931868348289</v>
      </c>
      <c r="AK432" s="35">
        <f t="shared" si="519"/>
        <v>78.642090697444402</v>
      </c>
      <c r="AM432" s="1">
        <f t="shared" si="401"/>
        <v>90.181629694731697</v>
      </c>
      <c r="AN432" s="1">
        <f t="shared" si="402"/>
        <v>88.4931772565335</v>
      </c>
      <c r="AO432" s="1">
        <f t="shared" si="403"/>
        <v>42.417946626571066</v>
      </c>
      <c r="AP432" s="1">
        <f t="shared" si="404"/>
        <v>79.086375330447424</v>
      </c>
      <c r="AQ432" s="1">
        <f t="shared" si="405"/>
        <v>71.03852471789898</v>
      </c>
      <c r="AR432" s="1">
        <f t="shared" si="406"/>
        <v>55.197755693785489</v>
      </c>
      <c r="AS432" s="1">
        <f t="shared" si="497"/>
        <v>2.4308943089430897</v>
      </c>
      <c r="AT432" s="1">
        <f t="shared" si="498"/>
        <v>10.200000000000001</v>
      </c>
      <c r="AU432" s="1">
        <f t="shared" si="499"/>
        <v>2.8758169934640523</v>
      </c>
    </row>
    <row r="433" spans="1:47" x14ac:dyDescent="0.3">
      <c r="A433" s="1" t="s">
        <v>561</v>
      </c>
      <c r="B433" s="5" t="s">
        <v>844</v>
      </c>
      <c r="C433" s="1" t="s">
        <v>822</v>
      </c>
      <c r="D433" s="1" t="s">
        <v>831</v>
      </c>
      <c r="E433" s="1" t="s">
        <v>843</v>
      </c>
      <c r="F433" s="1">
        <v>61.41</v>
      </c>
      <c r="G433" s="1">
        <v>1.0900000000000001</v>
      </c>
      <c r="H433" s="1">
        <v>15.9</v>
      </c>
      <c r="I433" s="1">
        <v>11.01</v>
      </c>
      <c r="J433" s="1">
        <v>0.1</v>
      </c>
      <c r="K433" s="1">
        <v>2.0499999999999998</v>
      </c>
      <c r="L433" s="1">
        <v>0.28999999999999998</v>
      </c>
      <c r="M433" s="1">
        <v>1.43</v>
      </c>
      <c r="N433" s="1">
        <v>2</v>
      </c>
      <c r="O433" s="1">
        <v>0.13</v>
      </c>
      <c r="P433" s="1">
        <v>4.87</v>
      </c>
      <c r="R433" s="4">
        <f t="shared" si="500"/>
        <v>2.40864466495437</v>
      </c>
      <c r="S433" s="4">
        <f t="shared" si="501"/>
        <v>-2.4692612590371411E-2</v>
      </c>
      <c r="T433" s="4">
        <f t="shared" si="502"/>
        <v>1.5955488002734333</v>
      </c>
      <c r="U433" s="17">
        <f t="shared" si="503"/>
        <v>6.8946083035882025E-2</v>
      </c>
      <c r="V433" s="17">
        <f t="shared" si="504"/>
        <v>5.0862933079266773E-2</v>
      </c>
      <c r="W433" s="17">
        <f t="shared" si="505"/>
        <v>0.15594350725774814</v>
      </c>
      <c r="X433" s="17">
        <f t="shared" si="506"/>
        <v>2.3071958696353662E-2</v>
      </c>
      <c r="Y433" s="16">
        <f t="shared" si="507"/>
        <v>2.1231422505307854E-2</v>
      </c>
      <c r="Z433" s="17">
        <f t="shared" si="508"/>
        <v>5.1711840228245362E-3</v>
      </c>
      <c r="AA433" s="16">
        <f t="shared" si="509"/>
        <v>9.1581542796759436E-4</v>
      </c>
      <c r="AB433" s="17">
        <f t="shared" si="510"/>
        <v>4.8964393944342577E-3</v>
      </c>
      <c r="AC433" s="35">
        <f t="shared" si="511"/>
        <v>4.8964393944342577E-3</v>
      </c>
      <c r="AD433" s="35">
        <f t="shared" si="512"/>
        <v>76.016855575654603</v>
      </c>
      <c r="AE433" s="35">
        <f t="shared" si="513"/>
        <v>1.085544273798061</v>
      </c>
      <c r="AF433" s="35">
        <f t="shared" si="514"/>
        <v>2.7968398090787921E-2</v>
      </c>
      <c r="AG433" s="35">
        <f t="shared" si="515"/>
        <v>76.016855575654603</v>
      </c>
      <c r="AH433" s="35">
        <f t="shared" si="516"/>
        <v>13.633588956260981</v>
      </c>
      <c r="AI433" s="35">
        <f t="shared" si="517"/>
        <v>10.349555468084422</v>
      </c>
      <c r="AJ433" s="35">
        <f t="shared" si="518"/>
        <v>48.357983255911719</v>
      </c>
      <c r="AK433" s="35">
        <f t="shared" si="519"/>
        <v>76.016855575654603</v>
      </c>
      <c r="AM433" s="1">
        <f t="shared" si="401"/>
        <v>84.792502672524478</v>
      </c>
      <c r="AN433" s="1">
        <f t="shared" si="402"/>
        <v>82.80777287971263</v>
      </c>
      <c r="AO433" s="1">
        <f t="shared" si="403"/>
        <v>36.520042753032115</v>
      </c>
      <c r="AP433" s="1">
        <f t="shared" si="404"/>
        <v>77.875620668811592</v>
      </c>
      <c r="AQ433" s="1">
        <f t="shared" si="405"/>
        <v>69.206945100568163</v>
      </c>
      <c r="AR433" s="1">
        <f t="shared" si="406"/>
        <v>47.989654529966543</v>
      </c>
      <c r="AS433" s="1">
        <f t="shared" si="497"/>
        <v>1.3986013986013988</v>
      </c>
      <c r="AT433" s="1">
        <f t="shared" si="498"/>
        <v>14.587155963302752</v>
      </c>
      <c r="AU433" s="1">
        <f t="shared" si="499"/>
        <v>3.8622641509433961</v>
      </c>
    </row>
    <row r="434" spans="1:47" x14ac:dyDescent="0.3">
      <c r="A434" s="1" t="s">
        <v>561</v>
      </c>
      <c r="B434" s="5" t="s">
        <v>844</v>
      </c>
      <c r="C434" s="1" t="s">
        <v>822</v>
      </c>
      <c r="D434" s="1" t="s">
        <v>832</v>
      </c>
      <c r="E434" s="1" t="s">
        <v>843</v>
      </c>
      <c r="F434" s="1">
        <v>64.069999999999993</v>
      </c>
      <c r="G434" s="1">
        <v>1.05</v>
      </c>
      <c r="H434" s="1">
        <v>15.11</v>
      </c>
      <c r="I434" s="1">
        <v>9.3000000000000007</v>
      </c>
      <c r="J434" s="1">
        <v>0.08</v>
      </c>
      <c r="K434" s="1">
        <v>1.84</v>
      </c>
      <c r="L434" s="1">
        <v>0.94</v>
      </c>
      <c r="M434" s="1">
        <v>1.34</v>
      </c>
      <c r="N434" s="1">
        <v>2.02</v>
      </c>
      <c r="O434" s="1">
        <v>0.16</v>
      </c>
      <c r="P434" s="1">
        <v>4.7300000000000004</v>
      </c>
      <c r="R434" s="4">
        <f t="shared" si="500"/>
        <v>2.4226871623218282</v>
      </c>
      <c r="S434" s="4">
        <f t="shared" si="501"/>
        <v>9.3331939792219126E-2</v>
      </c>
      <c r="T434" s="4">
        <f t="shared" si="502"/>
        <v>0.35454501768090757</v>
      </c>
      <c r="U434" s="17">
        <f t="shared" si="503"/>
        <v>5.8237835806875825E-2</v>
      </c>
      <c r="V434" s="17">
        <f t="shared" si="504"/>
        <v>4.5652583837000431E-2</v>
      </c>
      <c r="W434" s="17">
        <f t="shared" si="505"/>
        <v>0.14819537073362102</v>
      </c>
      <c r="X434" s="17">
        <f t="shared" si="506"/>
        <v>2.1619877379799937E-2</v>
      </c>
      <c r="Y434" s="16">
        <f t="shared" si="507"/>
        <v>2.1443736730360933E-2</v>
      </c>
      <c r="Z434" s="17">
        <f t="shared" si="508"/>
        <v>1.6761768901569187E-2</v>
      </c>
      <c r="AA434" s="16">
        <f t="shared" si="509"/>
        <v>1.1271574498062699E-3</v>
      </c>
      <c r="AB434" s="17">
        <f t="shared" si="510"/>
        <v>1.6423621666627305E-2</v>
      </c>
      <c r="AC434" s="35">
        <f t="shared" si="511"/>
        <v>1.6423621666627305E-2</v>
      </c>
      <c r="AD434" s="35">
        <f t="shared" si="512"/>
        <v>71.356659675875818</v>
      </c>
      <c r="AE434" s="35">
        <f t="shared" si="513"/>
        <v>1.1047295326780688</v>
      </c>
      <c r="AF434" s="35">
        <f t="shared" si="514"/>
        <v>3.8043499046427245E-2</v>
      </c>
      <c r="AG434" s="35">
        <f t="shared" si="515"/>
        <v>71.356659675875818</v>
      </c>
      <c r="AH434" s="35">
        <f t="shared" si="516"/>
        <v>18.318095908778222</v>
      </c>
      <c r="AI434" s="35">
        <f t="shared" si="517"/>
        <v>10.325244415345951</v>
      </c>
      <c r="AJ434" s="35">
        <f t="shared" si="518"/>
        <v>46.003574253283858</v>
      </c>
      <c r="AK434" s="35">
        <f t="shared" si="519"/>
        <v>71.356659675875818</v>
      </c>
      <c r="AM434" s="1">
        <f t="shared" si="401"/>
        <v>79.572739519222083</v>
      </c>
      <c r="AN434" s="1">
        <f t="shared" si="402"/>
        <v>76.914670753682529</v>
      </c>
      <c r="AO434" s="1">
        <f t="shared" si="403"/>
        <v>36.927946011772022</v>
      </c>
      <c r="AP434" s="1">
        <f t="shared" si="404"/>
        <v>77.484135375216624</v>
      </c>
      <c r="AQ434" s="1">
        <f t="shared" si="405"/>
        <v>66.255159854009563</v>
      </c>
      <c r="AR434" s="1">
        <f t="shared" si="406"/>
        <v>47.563607338793602</v>
      </c>
      <c r="AS434" s="1">
        <f t="shared" si="497"/>
        <v>1.5074626865671641</v>
      </c>
      <c r="AT434" s="1">
        <f t="shared" si="498"/>
        <v>14.390476190476189</v>
      </c>
      <c r="AU434" s="1">
        <f t="shared" si="499"/>
        <v>4.2402382528127065</v>
      </c>
    </row>
    <row r="435" spans="1:47" x14ac:dyDescent="0.3">
      <c r="A435" s="1" t="s">
        <v>561</v>
      </c>
      <c r="B435" s="5" t="s">
        <v>844</v>
      </c>
      <c r="C435" s="1" t="s">
        <v>822</v>
      </c>
      <c r="D435" s="1" t="s">
        <v>833</v>
      </c>
      <c r="E435" s="1" t="s">
        <v>843</v>
      </c>
      <c r="F435" s="1">
        <v>58.31</v>
      </c>
      <c r="G435" s="1">
        <v>1.18</v>
      </c>
      <c r="H435" s="1">
        <v>17.559999999999999</v>
      </c>
      <c r="I435" s="1">
        <v>10.59</v>
      </c>
      <c r="J435" s="1">
        <v>0.11</v>
      </c>
      <c r="K435" s="1">
        <v>2.0699999999999998</v>
      </c>
      <c r="L435" s="1">
        <v>0.26</v>
      </c>
      <c r="M435" s="1">
        <v>1.49</v>
      </c>
      <c r="N435" s="1">
        <v>2.41</v>
      </c>
      <c r="O435" s="1">
        <v>0.16</v>
      </c>
      <c r="P435" s="1">
        <v>5.22</v>
      </c>
      <c r="R435" s="4">
        <f t="shared" si="500"/>
        <v>2.4668474682496027</v>
      </c>
      <c r="S435" s="4">
        <f t="shared" si="501"/>
        <v>0.15207814022528598</v>
      </c>
      <c r="T435" s="4">
        <f t="shared" si="502"/>
        <v>1.7458497679239771</v>
      </c>
      <c r="U435" s="17">
        <f t="shared" si="503"/>
        <v>6.6315987225248924E-2</v>
      </c>
      <c r="V435" s="17">
        <f t="shared" si="504"/>
        <v>5.1359156816625472E-2</v>
      </c>
      <c r="W435" s="17">
        <f t="shared" si="505"/>
        <v>0.17222440172616713</v>
      </c>
      <c r="X435" s="17">
        <f t="shared" si="506"/>
        <v>2.4040012907389482E-2</v>
      </c>
      <c r="Y435" s="16">
        <f t="shared" si="507"/>
        <v>2.5583864118895967E-2</v>
      </c>
      <c r="Z435" s="17">
        <f t="shared" si="508"/>
        <v>4.6362339514978606E-3</v>
      </c>
      <c r="AA435" s="16">
        <f t="shared" si="509"/>
        <v>1.1271574498062699E-3</v>
      </c>
      <c r="AB435" s="17">
        <f t="shared" si="510"/>
        <v>4.2980867165559799E-3</v>
      </c>
      <c r="AC435" s="35">
        <f t="shared" si="511"/>
        <v>4.2980867165559799E-3</v>
      </c>
      <c r="AD435" s="35">
        <f t="shared" si="512"/>
        <v>76.156166104632362</v>
      </c>
      <c r="AE435" s="35">
        <f t="shared" si="513"/>
        <v>0.99832110488634973</v>
      </c>
      <c r="AF435" s="35">
        <f t="shared" si="514"/>
        <v>2.8338099623945463E-2</v>
      </c>
      <c r="AG435" s="35">
        <f t="shared" si="515"/>
        <v>76.156166104632376</v>
      </c>
      <c r="AH435" s="35">
        <f t="shared" si="516"/>
        <v>12.530866708900948</v>
      </c>
      <c r="AI435" s="35">
        <f t="shared" si="517"/>
        <v>11.312967186466686</v>
      </c>
      <c r="AJ435" s="35">
        <f t="shared" si="518"/>
        <v>49.391050238782867</v>
      </c>
      <c r="AK435" s="35">
        <f t="shared" si="519"/>
        <v>76.156166104632376</v>
      </c>
      <c r="AM435" s="1">
        <f t="shared" si="401"/>
        <v>85.870688970678032</v>
      </c>
      <c r="AN435" s="1">
        <f t="shared" si="402"/>
        <v>83.804823221648732</v>
      </c>
      <c r="AO435" s="1">
        <f t="shared" si="403"/>
        <v>40.524826895615249</v>
      </c>
      <c r="AP435" s="1">
        <f t="shared" si="404"/>
        <v>77.631615036482742</v>
      </c>
      <c r="AQ435" s="1">
        <f t="shared" si="405"/>
        <v>69.379134915311511</v>
      </c>
      <c r="AR435" s="1">
        <f t="shared" si="406"/>
        <v>50.091223778050377</v>
      </c>
      <c r="AS435" s="1">
        <f t="shared" si="497"/>
        <v>1.6174496644295302</v>
      </c>
      <c r="AT435" s="1">
        <f t="shared" si="498"/>
        <v>14.881355932203389</v>
      </c>
      <c r="AU435" s="1">
        <f t="shared" si="499"/>
        <v>3.3206150341685654</v>
      </c>
    </row>
    <row r="436" spans="1:47" x14ac:dyDescent="0.3">
      <c r="A436" s="1" t="s">
        <v>561</v>
      </c>
      <c r="B436" s="5" t="s">
        <v>844</v>
      </c>
      <c r="C436" s="1" t="s">
        <v>822</v>
      </c>
      <c r="D436" s="1" t="s">
        <v>834</v>
      </c>
      <c r="E436" s="1" t="s">
        <v>843</v>
      </c>
      <c r="F436" s="1">
        <v>62.78</v>
      </c>
      <c r="G436" s="1">
        <v>1.07</v>
      </c>
      <c r="H436" s="1">
        <v>16.5</v>
      </c>
      <c r="I436" s="1">
        <v>7.72</v>
      </c>
      <c r="J436" s="1">
        <v>7.0000000000000007E-2</v>
      </c>
      <c r="K436" s="1">
        <v>1.71</v>
      </c>
      <c r="L436" s="1">
        <v>0.27</v>
      </c>
      <c r="M436" s="1">
        <v>1.26</v>
      </c>
      <c r="N436" s="1">
        <v>2.75</v>
      </c>
      <c r="O436" s="1">
        <v>0.15</v>
      </c>
      <c r="P436" s="1">
        <v>4.75</v>
      </c>
      <c r="R436" s="4">
        <f t="shared" si="500"/>
        <v>2.5722486599431482</v>
      </c>
      <c r="S436" s="4">
        <f t="shared" si="501"/>
        <v>0.47510754116391141</v>
      </c>
      <c r="T436" s="4">
        <f t="shared" si="502"/>
        <v>1.5404450409471488</v>
      </c>
      <c r="U436" s="17">
        <f t="shared" si="503"/>
        <v>4.8343665852589389E-2</v>
      </c>
      <c r="V436" s="17">
        <f t="shared" si="504"/>
        <v>4.2427129544168871E-2</v>
      </c>
      <c r="W436" s="17">
        <f t="shared" si="505"/>
        <v>0.16182816790898394</v>
      </c>
      <c r="X436" s="17">
        <f t="shared" si="506"/>
        <v>2.0329138431752179E-2</v>
      </c>
      <c r="Y436" s="16">
        <f t="shared" si="507"/>
        <v>2.9193205944798302E-2</v>
      </c>
      <c r="Z436" s="17">
        <f t="shared" si="508"/>
        <v>4.8145506419400861E-3</v>
      </c>
      <c r="AA436" s="16">
        <f t="shared" si="509"/>
        <v>1.0567101091933781E-3</v>
      </c>
      <c r="AB436" s="17">
        <f t="shared" si="510"/>
        <v>4.4975376091820722E-3</v>
      </c>
      <c r="AC436" s="35">
        <f t="shared" si="511"/>
        <v>4.4975376091820722E-3</v>
      </c>
      <c r="AD436" s="35">
        <f t="shared" si="512"/>
        <v>74.97318969891937</v>
      </c>
      <c r="AE436" s="35">
        <f t="shared" si="513"/>
        <v>0.89667758271144049</v>
      </c>
      <c r="AF436" s="35">
        <f t="shared" si="514"/>
        <v>2.4826676040934251E-2</v>
      </c>
      <c r="AG436" s="35">
        <f t="shared" si="515"/>
        <v>74.97318969891937</v>
      </c>
      <c r="AH436" s="35">
        <f t="shared" si="516"/>
        <v>11.501922789223197</v>
      </c>
      <c r="AI436" s="35">
        <f t="shared" si="517"/>
        <v>13.524887511857427</v>
      </c>
      <c r="AJ436" s="35">
        <f t="shared" si="518"/>
        <v>51.011482361317114</v>
      </c>
      <c r="AK436" s="35">
        <f t="shared" si="519"/>
        <v>74.97318969891937</v>
      </c>
      <c r="AM436" s="1">
        <f t="shared" si="401"/>
        <v>86.699152555828903</v>
      </c>
      <c r="AN436" s="1">
        <f t="shared" si="402"/>
        <v>84.233190791444073</v>
      </c>
      <c r="AO436" s="1">
        <f t="shared" si="403"/>
        <v>40.327846165916405</v>
      </c>
      <c r="AP436" s="1">
        <f t="shared" si="404"/>
        <v>76.568618717306052</v>
      </c>
      <c r="AQ436" s="1">
        <f t="shared" si="405"/>
        <v>68.544982472222799</v>
      </c>
      <c r="AR436" s="1">
        <f t="shared" si="406"/>
        <v>52.778284959996036</v>
      </c>
      <c r="AS436" s="1">
        <f t="shared" si="497"/>
        <v>2.1825396825396823</v>
      </c>
      <c r="AT436" s="1">
        <f t="shared" si="498"/>
        <v>15.420560747663551</v>
      </c>
      <c r="AU436" s="1">
        <f t="shared" si="499"/>
        <v>3.8048484848484847</v>
      </c>
    </row>
    <row r="437" spans="1:47" x14ac:dyDescent="0.3">
      <c r="A437" s="1" t="s">
        <v>561</v>
      </c>
      <c r="B437" s="5" t="s">
        <v>844</v>
      </c>
      <c r="C437" s="1" t="s">
        <v>822</v>
      </c>
      <c r="D437" s="1" t="s">
        <v>835</v>
      </c>
      <c r="E437" s="1" t="s">
        <v>843</v>
      </c>
      <c r="F437" s="1">
        <v>63.32</v>
      </c>
      <c r="G437" s="1">
        <v>0.86</v>
      </c>
      <c r="H437" s="1">
        <v>15.58</v>
      </c>
      <c r="I437" s="1">
        <v>8.07</v>
      </c>
      <c r="J437" s="1">
        <v>7.0000000000000007E-2</v>
      </c>
      <c r="K437" s="1">
        <v>1.78</v>
      </c>
      <c r="L437" s="1">
        <v>0.28999999999999998</v>
      </c>
      <c r="M437" s="1">
        <v>1.1599999999999999</v>
      </c>
      <c r="N437" s="1">
        <v>2.4900000000000002</v>
      </c>
      <c r="O437" s="1">
        <v>0.12</v>
      </c>
      <c r="P437" s="1">
        <v>5.38</v>
      </c>
      <c r="R437" s="4">
        <f t="shared" si="500"/>
        <v>2.5975680353243291</v>
      </c>
      <c r="S437" s="4">
        <f t="shared" si="501"/>
        <v>0.33566934617262262</v>
      </c>
      <c r="T437" s="4">
        <f t="shared" si="502"/>
        <v>1.3862943611198906</v>
      </c>
      <c r="U437" s="17">
        <f t="shared" si="503"/>
        <v>5.0535412361450316E-2</v>
      </c>
      <c r="V437" s="17">
        <f t="shared" si="504"/>
        <v>4.4163912624924327E-2</v>
      </c>
      <c r="W437" s="17">
        <f t="shared" si="505"/>
        <v>0.15280502157708906</v>
      </c>
      <c r="X437" s="17">
        <f t="shared" si="506"/>
        <v>1.871571474669248E-2</v>
      </c>
      <c r="Y437" s="16">
        <f t="shared" si="507"/>
        <v>2.6433121019108281E-2</v>
      </c>
      <c r="Z437" s="17">
        <f t="shared" si="508"/>
        <v>5.1711840228245362E-3</v>
      </c>
      <c r="AA437" s="16">
        <f t="shared" si="509"/>
        <v>8.4536808735470234E-4</v>
      </c>
      <c r="AB437" s="17">
        <f t="shared" si="510"/>
        <v>4.9175735966181253E-3</v>
      </c>
      <c r="AC437" s="35">
        <f t="shared" si="511"/>
        <v>4.9175735966181253E-3</v>
      </c>
      <c r="AD437" s="35">
        <f t="shared" si="512"/>
        <v>75.321113904230486</v>
      </c>
      <c r="AE437" s="35">
        <f t="shared" si="513"/>
        <v>0.94904829225025633</v>
      </c>
      <c r="AF437" s="35">
        <f t="shared" si="514"/>
        <v>2.3633288343310604E-2</v>
      </c>
      <c r="AG437" s="35">
        <f t="shared" si="515"/>
        <v>75.321113904230486</v>
      </c>
      <c r="AH437" s="35">
        <f t="shared" si="516"/>
        <v>11.649392047891437</v>
      </c>
      <c r="AI437" s="35">
        <f t="shared" si="517"/>
        <v>13.029494047878082</v>
      </c>
      <c r="AJ437" s="35">
        <f t="shared" si="518"/>
        <v>50.690050999993318</v>
      </c>
      <c r="AK437" s="35">
        <f t="shared" si="519"/>
        <v>75.321113904230486</v>
      </c>
      <c r="AM437" s="1">
        <f t="shared" si="401"/>
        <v>86.605353251245276</v>
      </c>
      <c r="AN437" s="1">
        <f t="shared" si="402"/>
        <v>84.245019444719262</v>
      </c>
      <c r="AO437" s="1">
        <f t="shared" si="403"/>
        <v>37.450802872825719</v>
      </c>
      <c r="AP437" s="1">
        <f t="shared" si="404"/>
        <v>77.192242489321501</v>
      </c>
      <c r="AQ437" s="1">
        <f t="shared" si="405"/>
        <v>68.333473598859413</v>
      </c>
      <c r="AR437" s="1">
        <f t="shared" si="406"/>
        <v>51.350819438435991</v>
      </c>
      <c r="AS437" s="1">
        <f t="shared" si="497"/>
        <v>2.1465517241379315</v>
      </c>
      <c r="AT437" s="1">
        <f t="shared" si="498"/>
        <v>18.116279069767444</v>
      </c>
      <c r="AU437" s="1">
        <f t="shared" si="499"/>
        <v>4.0641848523748392</v>
      </c>
    </row>
    <row r="438" spans="1:47" x14ac:dyDescent="0.3">
      <c r="A438" s="1" t="s">
        <v>561</v>
      </c>
      <c r="B438" s="5" t="s">
        <v>844</v>
      </c>
      <c r="C438" s="1" t="s">
        <v>822</v>
      </c>
      <c r="D438" s="1" t="s">
        <v>836</v>
      </c>
      <c r="E438" s="1" t="s">
        <v>843</v>
      </c>
      <c r="F438" s="1">
        <v>66.78</v>
      </c>
      <c r="G438" s="1">
        <v>0.84</v>
      </c>
      <c r="H438" s="1">
        <v>14.67</v>
      </c>
      <c r="I438" s="1">
        <v>7.09</v>
      </c>
      <c r="J438" s="1">
        <v>0.08</v>
      </c>
      <c r="K438" s="1">
        <v>1.73</v>
      </c>
      <c r="L438" s="1">
        <v>0.94</v>
      </c>
      <c r="M438" s="1">
        <v>1.54</v>
      </c>
      <c r="N438" s="1">
        <v>2.21</v>
      </c>
      <c r="O438" s="1">
        <v>0.2</v>
      </c>
      <c r="P438" s="1">
        <v>3.68</v>
      </c>
      <c r="R438" s="4">
        <f t="shared" si="500"/>
        <v>2.2540221757293524</v>
      </c>
      <c r="S438" s="4">
        <f t="shared" si="501"/>
        <v>0.24487110701997394</v>
      </c>
      <c r="T438" s="4">
        <f t="shared" si="502"/>
        <v>0.4936578201436253</v>
      </c>
      <c r="U438" s="17">
        <f t="shared" si="503"/>
        <v>4.4398522136639737E-2</v>
      </c>
      <c r="V438" s="17">
        <f t="shared" si="504"/>
        <v>4.2923353281527576E-2</v>
      </c>
      <c r="W438" s="17">
        <f t="shared" si="505"/>
        <v>0.1438799529227148</v>
      </c>
      <c r="X438" s="17">
        <f t="shared" si="506"/>
        <v>2.4846724749919332E-2</v>
      </c>
      <c r="Y438" s="16">
        <f t="shared" si="507"/>
        <v>2.3460721868365179E-2</v>
      </c>
      <c r="Z438" s="17">
        <f t="shared" si="508"/>
        <v>1.6761768901569187E-2</v>
      </c>
      <c r="AA438" s="16">
        <f t="shared" si="509"/>
        <v>1.4089468122578375E-3</v>
      </c>
      <c r="AB438" s="17">
        <f t="shared" si="510"/>
        <v>1.6339084857891838E-2</v>
      </c>
      <c r="AC438" s="35">
        <f t="shared" si="511"/>
        <v>1.6339084857891838E-2</v>
      </c>
      <c r="AD438" s="35">
        <f t="shared" si="512"/>
        <v>68.998407246671974</v>
      </c>
      <c r="AE438" s="35">
        <f t="shared" si="513"/>
        <v>1.0591544398119035</v>
      </c>
      <c r="AF438" s="35">
        <f t="shared" si="514"/>
        <v>4.1185809607811166E-2</v>
      </c>
      <c r="AG438" s="35">
        <f t="shared" si="515"/>
        <v>68.998407246671974</v>
      </c>
      <c r="AH438" s="35">
        <f t="shared" si="516"/>
        <v>19.750877077573833</v>
      </c>
      <c r="AI438" s="35">
        <f t="shared" si="517"/>
        <v>11.250715675754199</v>
      </c>
      <c r="AJ438" s="35">
        <f t="shared" si="518"/>
        <v>45.74991929909018</v>
      </c>
      <c r="AK438" s="35">
        <f t="shared" si="519"/>
        <v>68.998407246671974</v>
      </c>
      <c r="AM438" s="1">
        <f t="shared" ref="AM438:AM498" si="520">W438/(W438+AC438+X438)*100</f>
        <v>77.745311156072034</v>
      </c>
      <c r="AN438" s="1">
        <f t="shared" ref="AN438:AN498" si="521">(W438-Y438)/(W438-Y438+AC438+X438)*100</f>
        <v>74.514526626733684</v>
      </c>
      <c r="AO438" s="1">
        <f t="shared" ref="AO438:AO498" si="522">(AC438/0.7+2*X438/0.35+2*Y438/0.25+V438/0.9)*100</f>
        <v>40.070122378641592</v>
      </c>
      <c r="AP438" s="1">
        <f t="shared" ref="AP438:AP498" si="523">W438/(W438+Y438+X438)*100</f>
        <v>74.864404881039519</v>
      </c>
      <c r="AQ438" s="1">
        <f t="shared" ref="AQ438:AQ501" si="524">(W438+U438)/(U438+W438+V438+X438+Y438+AC438)*100</f>
        <v>63.640195665028834</v>
      </c>
      <c r="AR438" s="1">
        <f t="shared" ref="AR438:AR501" si="525">(W438)/(U438+W438+V438+X438+Y438+AC438)*100</f>
        <v>48.633006791616076</v>
      </c>
      <c r="AS438" s="1">
        <f t="shared" si="497"/>
        <v>1.4350649350649349</v>
      </c>
      <c r="AT438" s="1">
        <f t="shared" si="498"/>
        <v>17.464285714285715</v>
      </c>
      <c r="AU438" s="1">
        <f t="shared" si="499"/>
        <v>4.552147239263804</v>
      </c>
    </row>
    <row r="439" spans="1:47" x14ac:dyDescent="0.3">
      <c r="A439" s="1" t="s">
        <v>561</v>
      </c>
      <c r="B439" s="5" t="s">
        <v>844</v>
      </c>
      <c r="C439" s="1" t="s">
        <v>822</v>
      </c>
      <c r="D439" s="1" t="s">
        <v>837</v>
      </c>
      <c r="E439" s="1" t="s">
        <v>843</v>
      </c>
      <c r="F439" s="1">
        <v>64.52</v>
      </c>
      <c r="G439" s="1">
        <v>1</v>
      </c>
      <c r="H439" s="1">
        <v>15.23</v>
      </c>
      <c r="I439" s="1">
        <v>8.07</v>
      </c>
      <c r="J439" s="1">
        <v>0.08</v>
      </c>
      <c r="K439" s="1">
        <v>2.14</v>
      </c>
      <c r="L439" s="1">
        <v>0.9</v>
      </c>
      <c r="M439" s="1">
        <v>1.36</v>
      </c>
      <c r="N439" s="1">
        <v>2.11</v>
      </c>
      <c r="O439" s="1">
        <v>0.11</v>
      </c>
      <c r="P439" s="1">
        <v>4.2300000000000004</v>
      </c>
      <c r="R439" s="4">
        <f t="shared" si="500"/>
        <v>2.4157824671591097</v>
      </c>
      <c r="S439" s="4">
        <f t="shared" si="501"/>
        <v>-1.4117881545785157E-2</v>
      </c>
      <c r="T439" s="4">
        <f t="shared" si="502"/>
        <v>0.41284521540578689</v>
      </c>
      <c r="U439" s="17">
        <f t="shared" si="503"/>
        <v>5.0535412361450316E-2</v>
      </c>
      <c r="V439" s="17">
        <f t="shared" si="504"/>
        <v>5.3095939897380935E-2</v>
      </c>
      <c r="W439" s="17">
        <f t="shared" si="505"/>
        <v>0.14937230286386818</v>
      </c>
      <c r="X439" s="17">
        <f t="shared" si="506"/>
        <v>2.1942562116811878E-2</v>
      </c>
      <c r="Y439" s="16">
        <f t="shared" si="507"/>
        <v>2.2399150743099786E-2</v>
      </c>
      <c r="Z439" s="17">
        <f t="shared" si="508"/>
        <v>1.6048502139800285E-2</v>
      </c>
      <c r="AA439" s="16">
        <f t="shared" si="509"/>
        <v>7.7492074674181054E-4</v>
      </c>
      <c r="AB439" s="17">
        <f t="shared" si="510"/>
        <v>1.5816025915777743E-2</v>
      </c>
      <c r="AC439" s="35">
        <f t="shared" si="511"/>
        <v>1.5816025915777743E-2</v>
      </c>
      <c r="AD439" s="35">
        <f t="shared" si="512"/>
        <v>71.28920592724586</v>
      </c>
      <c r="AE439" s="35">
        <f t="shared" si="513"/>
        <v>1.0980721600578505</v>
      </c>
      <c r="AF439" s="35">
        <f t="shared" si="514"/>
        <v>3.7758588032589621E-2</v>
      </c>
      <c r="AG439" s="35">
        <f t="shared" si="515"/>
        <v>71.28920592724586</v>
      </c>
      <c r="AH439" s="35">
        <f t="shared" si="516"/>
        <v>18.020608279906487</v>
      </c>
      <c r="AI439" s="35">
        <f t="shared" si="517"/>
        <v>10.690185792847668</v>
      </c>
      <c r="AJ439" s="35">
        <f t="shared" si="518"/>
        <v>46.334788756470594</v>
      </c>
      <c r="AK439" s="35">
        <f t="shared" si="519"/>
        <v>71.28920592724586</v>
      </c>
      <c r="AM439" s="1">
        <f t="shared" si="520"/>
        <v>79.822365055974657</v>
      </c>
      <c r="AN439" s="1">
        <f t="shared" si="521"/>
        <v>77.078741475420571</v>
      </c>
      <c r="AO439" s="1">
        <f t="shared" si="522"/>
        <v>38.616908669541637</v>
      </c>
      <c r="AP439" s="1">
        <f t="shared" si="523"/>
        <v>77.109703345813003</v>
      </c>
      <c r="AQ439" s="1">
        <f t="shared" si="524"/>
        <v>63.835363847621117</v>
      </c>
      <c r="AR439" s="1">
        <f t="shared" si="525"/>
        <v>47.698185591910743</v>
      </c>
      <c r="AS439" s="1">
        <f t="shared" si="497"/>
        <v>1.5514705882352939</v>
      </c>
      <c r="AT439" s="1">
        <f t="shared" si="498"/>
        <v>15.23</v>
      </c>
      <c r="AU439" s="1">
        <f t="shared" si="499"/>
        <v>4.2363755745239651</v>
      </c>
    </row>
    <row r="440" spans="1:47" x14ac:dyDescent="0.3">
      <c r="A440" s="1" t="s">
        <v>561</v>
      </c>
      <c r="B440" s="5" t="s">
        <v>844</v>
      </c>
      <c r="C440" s="1" t="s">
        <v>822</v>
      </c>
      <c r="D440" s="1" t="s">
        <v>838</v>
      </c>
      <c r="E440" s="1" t="s">
        <v>843</v>
      </c>
      <c r="F440" s="1">
        <v>71</v>
      </c>
      <c r="G440" s="1">
        <v>0.86</v>
      </c>
      <c r="H440" s="1">
        <v>14.23</v>
      </c>
      <c r="I440" s="1">
        <v>3.51</v>
      </c>
      <c r="J440" s="1">
        <v>0.03</v>
      </c>
      <c r="K440" s="1">
        <v>0.88</v>
      </c>
      <c r="L440" s="1">
        <v>0.44</v>
      </c>
      <c r="M440" s="1">
        <v>1.53</v>
      </c>
      <c r="N440" s="1">
        <v>2.62</v>
      </c>
      <c r="O440" s="1">
        <v>7.0000000000000007E-2</v>
      </c>
      <c r="P440" s="1">
        <v>4.53</v>
      </c>
      <c r="R440" s="4">
        <f t="shared" si="500"/>
        <v>2.2300846766974169</v>
      </c>
      <c r="S440" s="4">
        <f t="shared" si="501"/>
        <v>1.0910076892828904</v>
      </c>
      <c r="T440" s="4">
        <f t="shared" si="502"/>
        <v>1.2462482874741743</v>
      </c>
      <c r="U440" s="17">
        <f t="shared" si="503"/>
        <v>2.1980086417433778E-2</v>
      </c>
      <c r="V440" s="17">
        <f t="shared" si="504"/>
        <v>2.1833844443782811E-2</v>
      </c>
      <c r="W440" s="17">
        <f t="shared" si="505"/>
        <v>0.13956453511180855</v>
      </c>
      <c r="X440" s="17">
        <f t="shared" si="506"/>
        <v>2.4685382381413361E-2</v>
      </c>
      <c r="Y440" s="16">
        <f t="shared" si="507"/>
        <v>2.7813163481953292E-2</v>
      </c>
      <c r="Z440" s="17">
        <f t="shared" si="508"/>
        <v>7.8459343794579171E-3</v>
      </c>
      <c r="AA440" s="16">
        <f t="shared" si="509"/>
        <v>4.9313138429024313E-4</v>
      </c>
      <c r="AB440" s="17">
        <f t="shared" si="510"/>
        <v>7.6979949641708444E-3</v>
      </c>
      <c r="AC440" s="35">
        <f t="shared" si="511"/>
        <v>7.6979949641708444E-3</v>
      </c>
      <c r="AD440" s="35">
        <f t="shared" si="512"/>
        <v>69.865730576153325</v>
      </c>
      <c r="AE440" s="35">
        <f t="shared" si="513"/>
        <v>0.74631002081293296</v>
      </c>
      <c r="AF440" s="35">
        <f t="shared" si="514"/>
        <v>3.2383377345584205E-2</v>
      </c>
      <c r="AG440" s="35">
        <f t="shared" si="515"/>
        <v>69.865730576153311</v>
      </c>
      <c r="AH440" s="35">
        <f t="shared" si="516"/>
        <v>16.211054727907477</v>
      </c>
      <c r="AI440" s="35">
        <f t="shared" si="517"/>
        <v>13.923214695939198</v>
      </c>
      <c r="AJ440" s="35">
        <f t="shared" si="518"/>
        <v>48.856079984015864</v>
      </c>
      <c r="AK440" s="35">
        <f t="shared" si="519"/>
        <v>69.865730576153311</v>
      </c>
      <c r="AM440" s="1">
        <f t="shared" si="520"/>
        <v>81.16675167335427</v>
      </c>
      <c r="AN440" s="1">
        <f t="shared" si="521"/>
        <v>77.53256756210655</v>
      </c>
      <c r="AO440" s="1">
        <f t="shared" si="522"/>
        <v>39.882159857227684</v>
      </c>
      <c r="AP440" s="1">
        <f t="shared" si="523"/>
        <v>72.665987863564339</v>
      </c>
      <c r="AQ440" s="1">
        <f t="shared" si="524"/>
        <v>66.3223307067436</v>
      </c>
      <c r="AR440" s="1">
        <f t="shared" si="525"/>
        <v>57.298380874554567</v>
      </c>
      <c r="AS440" s="1">
        <f t="shared" si="497"/>
        <v>1.7124183006535949</v>
      </c>
      <c r="AT440" s="1">
        <f t="shared" si="498"/>
        <v>16.546511627906977</v>
      </c>
      <c r="AU440" s="1">
        <f t="shared" si="499"/>
        <v>4.9894588896697121</v>
      </c>
    </row>
    <row r="441" spans="1:47" x14ac:dyDescent="0.3">
      <c r="A441" s="1" t="s">
        <v>561</v>
      </c>
      <c r="B441" s="5" t="s">
        <v>844</v>
      </c>
      <c r="C441" s="1" t="s">
        <v>822</v>
      </c>
      <c r="D441" s="1" t="s">
        <v>839</v>
      </c>
      <c r="E441" s="1" t="s">
        <v>843</v>
      </c>
      <c r="F441" s="1">
        <v>67.19</v>
      </c>
      <c r="G441" s="1">
        <v>0.56999999999999995</v>
      </c>
      <c r="H441" s="1">
        <v>13.93</v>
      </c>
      <c r="I441" s="1">
        <v>7.11</v>
      </c>
      <c r="J441" s="1">
        <v>0.09</v>
      </c>
      <c r="K441" s="1">
        <v>2.14</v>
      </c>
      <c r="L441" s="1">
        <v>0.38</v>
      </c>
      <c r="M441" s="1">
        <v>2.66</v>
      </c>
      <c r="N441" s="1">
        <v>1.24</v>
      </c>
      <c r="O441" s="1">
        <v>0.09</v>
      </c>
      <c r="P441" s="1">
        <v>3.72</v>
      </c>
      <c r="R441" s="4">
        <f t="shared" si="500"/>
        <v>1.6557186649981066</v>
      </c>
      <c r="S441" s="4">
        <f t="shared" si="501"/>
        <v>-0.54569444941681466</v>
      </c>
      <c r="T441" s="4">
        <f t="shared" si="502"/>
        <v>1.9459101490553132</v>
      </c>
      <c r="U441" s="17">
        <f t="shared" si="503"/>
        <v>4.4523764794288941E-2</v>
      </c>
      <c r="V441" s="17">
        <f t="shared" si="504"/>
        <v>5.3095939897380935E-2</v>
      </c>
      <c r="W441" s="17">
        <f t="shared" si="505"/>
        <v>0.13662220478619067</v>
      </c>
      <c r="X441" s="17">
        <f t="shared" si="506"/>
        <v>4.2917070022587933E-2</v>
      </c>
      <c r="Y441" s="16">
        <f t="shared" si="507"/>
        <v>1.3163481953290869E-2</v>
      </c>
      <c r="Z441" s="17">
        <f t="shared" si="508"/>
        <v>6.7760342368045649E-3</v>
      </c>
      <c r="AA441" s="16">
        <f t="shared" si="509"/>
        <v>6.3402606551602684E-4</v>
      </c>
      <c r="AB441" s="17">
        <f t="shared" si="510"/>
        <v>6.5858264171497569E-3</v>
      </c>
      <c r="AC441" s="35">
        <f t="shared" si="511"/>
        <v>6.5858264171497569E-3</v>
      </c>
      <c r="AD441" s="35">
        <f t="shared" si="512"/>
        <v>68.554958144956558</v>
      </c>
      <c r="AE441" s="35">
        <f t="shared" si="513"/>
        <v>1.1745988959517484</v>
      </c>
      <c r="AF441" s="35">
        <f t="shared" si="514"/>
        <v>4.9502896439737688E-2</v>
      </c>
      <c r="AG441" s="35">
        <f t="shared" si="515"/>
        <v>68.554958144956558</v>
      </c>
      <c r="AH441" s="35">
        <f t="shared" si="516"/>
        <v>24.839805497146809</v>
      </c>
      <c r="AI441" s="35">
        <f t="shared" si="517"/>
        <v>6.6052363578966364</v>
      </c>
      <c r="AJ441" s="35">
        <f t="shared" si="518"/>
        <v>40.882715430374915</v>
      </c>
      <c r="AK441" s="35">
        <f t="shared" si="519"/>
        <v>68.554958144956558</v>
      </c>
      <c r="AM441" s="1">
        <f t="shared" si="520"/>
        <v>73.403428063338708</v>
      </c>
      <c r="AN441" s="1">
        <f t="shared" si="521"/>
        <v>71.379259371001368</v>
      </c>
      <c r="AO441" s="1">
        <f t="shared" si="522"/>
        <v>41.895206798333966</v>
      </c>
      <c r="AP441" s="1">
        <f t="shared" si="523"/>
        <v>70.897898443081658</v>
      </c>
      <c r="AQ441" s="1">
        <f t="shared" si="524"/>
        <v>61.010748766720567</v>
      </c>
      <c r="AR441" s="1">
        <f t="shared" si="525"/>
        <v>46.014951541400215</v>
      </c>
      <c r="AS441" s="1">
        <f t="shared" si="497"/>
        <v>0.46616541353383456</v>
      </c>
      <c r="AT441" s="1">
        <f t="shared" si="498"/>
        <v>24.438596491228072</v>
      </c>
      <c r="AU441" s="1">
        <f t="shared" si="499"/>
        <v>4.8234027279253411</v>
      </c>
    </row>
    <row r="442" spans="1:47" x14ac:dyDescent="0.3">
      <c r="A442" s="1" t="s">
        <v>561</v>
      </c>
      <c r="B442" s="5" t="s">
        <v>844</v>
      </c>
      <c r="C442" s="1" t="s">
        <v>822</v>
      </c>
      <c r="D442" s="1" t="s">
        <v>840</v>
      </c>
      <c r="E442" s="1" t="s">
        <v>843</v>
      </c>
      <c r="F442" s="1">
        <v>57.21</v>
      </c>
      <c r="G442" s="1">
        <v>1.79</v>
      </c>
      <c r="H442" s="1">
        <v>19.5</v>
      </c>
      <c r="I442" s="1">
        <v>11.06</v>
      </c>
      <c r="J442" s="1">
        <v>0.13</v>
      </c>
      <c r="K442" s="1">
        <v>1.75</v>
      </c>
      <c r="L442" s="1">
        <v>0.46</v>
      </c>
      <c r="M442" s="1">
        <v>1.25</v>
      </c>
      <c r="N442" s="1">
        <v>3.76</v>
      </c>
      <c r="O442" s="1">
        <v>0.18</v>
      </c>
      <c r="P442" s="1">
        <v>8.3800000000000008</v>
      </c>
      <c r="R442" s="4">
        <f t="shared" si="500"/>
        <v>2.7472709142554912</v>
      </c>
      <c r="S442" s="4">
        <f t="shared" si="501"/>
        <v>0.76480316946638049</v>
      </c>
      <c r="T442" s="4">
        <f t="shared" si="502"/>
        <v>0.99967234081320611</v>
      </c>
      <c r="U442" s="17">
        <f t="shared" si="503"/>
        <v>6.9259189680005009E-2</v>
      </c>
      <c r="V442" s="17">
        <f t="shared" si="504"/>
        <v>4.3419577018886275E-2</v>
      </c>
      <c r="W442" s="17">
        <f t="shared" si="505"/>
        <v>0.19125147116516283</v>
      </c>
      <c r="X442" s="17">
        <f t="shared" si="506"/>
        <v>2.0167796063246209E-2</v>
      </c>
      <c r="Y442" s="16">
        <f t="shared" si="507"/>
        <v>3.9915074309978767E-2</v>
      </c>
      <c r="Z442" s="17">
        <f t="shared" si="508"/>
        <v>8.2025677603423681E-3</v>
      </c>
      <c r="AA442" s="16">
        <f t="shared" si="509"/>
        <v>1.2680521310320537E-3</v>
      </c>
      <c r="AB442" s="17">
        <f t="shared" si="510"/>
        <v>7.8221521210327521E-3</v>
      </c>
      <c r="AC442" s="35">
        <f t="shared" si="511"/>
        <v>7.8221521210327521E-3</v>
      </c>
      <c r="AD442" s="35">
        <f t="shared" si="512"/>
        <v>73.797676633371395</v>
      </c>
      <c r="AE442" s="35">
        <f t="shared" si="513"/>
        <v>0.9462107858829476</v>
      </c>
      <c r="AF442" s="35">
        <f t="shared" si="514"/>
        <v>2.7989948184278961E-2</v>
      </c>
      <c r="AG442" s="35">
        <f t="shared" si="515"/>
        <v>73.797676633371395</v>
      </c>
      <c r="AH442" s="35">
        <f t="shared" si="516"/>
        <v>10.800403952471635</v>
      </c>
      <c r="AI442" s="35">
        <f t="shared" si="517"/>
        <v>15.401919414156968</v>
      </c>
      <c r="AJ442" s="35">
        <f t="shared" si="518"/>
        <v>52.300757730842662</v>
      </c>
      <c r="AK442" s="35">
        <f t="shared" si="519"/>
        <v>73.797676633371395</v>
      </c>
      <c r="AM442" s="1">
        <f t="shared" si="520"/>
        <v>87.233275415141023</v>
      </c>
      <c r="AN442" s="1">
        <f t="shared" si="521"/>
        <v>84.391613971656298</v>
      </c>
      <c r="AO442" s="1">
        <f t="shared" si="522"/>
        <v>49.39836209081416</v>
      </c>
      <c r="AP442" s="1">
        <f t="shared" si="523"/>
        <v>76.09444455323343</v>
      </c>
      <c r="AQ442" s="1">
        <f t="shared" si="524"/>
        <v>70.060773847572122</v>
      </c>
      <c r="AR442" s="1">
        <f t="shared" si="525"/>
        <v>51.434463472040569</v>
      </c>
      <c r="AS442" s="1">
        <f t="shared" si="497"/>
        <v>3.008</v>
      </c>
      <c r="AT442" s="1">
        <f t="shared" si="498"/>
        <v>10.893854748603351</v>
      </c>
      <c r="AU442" s="1">
        <f t="shared" si="499"/>
        <v>2.933846153846154</v>
      </c>
    </row>
    <row r="443" spans="1:47" x14ac:dyDescent="0.3">
      <c r="A443" s="1" t="s">
        <v>561</v>
      </c>
      <c r="B443" s="5" t="s">
        <v>844</v>
      </c>
      <c r="C443" s="1" t="s">
        <v>822</v>
      </c>
      <c r="D443" s="1" t="s">
        <v>841</v>
      </c>
      <c r="E443" s="1" t="s">
        <v>843</v>
      </c>
      <c r="F443" s="1">
        <v>56.18</v>
      </c>
      <c r="G443" s="1">
        <v>1.1299999999999999</v>
      </c>
      <c r="H443" s="1">
        <v>16.329999999999998</v>
      </c>
      <c r="I443" s="1">
        <v>7.46</v>
      </c>
      <c r="J443" s="1">
        <v>0.06</v>
      </c>
      <c r="K443" s="1">
        <v>1.85</v>
      </c>
      <c r="L443" s="1">
        <v>0.37</v>
      </c>
      <c r="M443" s="1">
        <v>1.18</v>
      </c>
      <c r="N443" s="1">
        <v>2.06</v>
      </c>
      <c r="O443" s="1">
        <v>0.12</v>
      </c>
      <c r="P443" s="1">
        <v>6.15</v>
      </c>
      <c r="R443" s="4">
        <f t="shared" si="500"/>
        <v>2.6274894685048005</v>
      </c>
      <c r="S443" s="4">
        <f t="shared" si="501"/>
        <v>0.10752034371125621</v>
      </c>
      <c r="T443" s="4">
        <f t="shared" si="502"/>
        <v>1.1597667118214403</v>
      </c>
      <c r="U443" s="17">
        <f t="shared" si="503"/>
        <v>4.6715511303149854E-2</v>
      </c>
      <c r="V443" s="17">
        <f t="shared" si="504"/>
        <v>4.5900695705679777E-2</v>
      </c>
      <c r="W443" s="17">
        <f t="shared" si="505"/>
        <v>0.16016084739113376</v>
      </c>
      <c r="X443" s="17">
        <f t="shared" si="506"/>
        <v>1.9038399483704421E-2</v>
      </c>
      <c r="Y443" s="16">
        <f t="shared" si="507"/>
        <v>2.186836518046709E-2</v>
      </c>
      <c r="Z443" s="17">
        <f t="shared" si="508"/>
        <v>6.5977175463623394E-3</v>
      </c>
      <c r="AA443" s="16">
        <f t="shared" si="509"/>
        <v>8.4536808735470234E-4</v>
      </c>
      <c r="AB443" s="17">
        <f t="shared" si="510"/>
        <v>6.3441071201559285E-3</v>
      </c>
      <c r="AC443" s="35">
        <f t="shared" si="511"/>
        <v>6.3441071201559285E-3</v>
      </c>
      <c r="AD443" s="35">
        <f t="shared" si="512"/>
        <v>77.218803271017066</v>
      </c>
      <c r="AE443" s="35">
        <f t="shared" si="513"/>
        <v>0.87487479931453171</v>
      </c>
      <c r="AF443" s="35">
        <f t="shared" si="514"/>
        <v>2.538250660386035E-2</v>
      </c>
      <c r="AG443" s="35">
        <f t="shared" si="515"/>
        <v>77.218803271017066</v>
      </c>
      <c r="AH443" s="35">
        <f t="shared" si="516"/>
        <v>12.237739846506871</v>
      </c>
      <c r="AI443" s="35">
        <f t="shared" si="517"/>
        <v>10.543456882476065</v>
      </c>
      <c r="AJ443" s="35">
        <f t="shared" si="518"/>
        <v>49.152858517984598</v>
      </c>
      <c r="AK443" s="35">
        <f t="shared" si="519"/>
        <v>77.218803271017066</v>
      </c>
      <c r="AM443" s="1">
        <f t="shared" si="520"/>
        <v>86.319905263464648</v>
      </c>
      <c r="AN443" s="1">
        <f t="shared" si="521"/>
        <v>84.492128707200791</v>
      </c>
      <c r="AO443" s="1">
        <f t="shared" si="522"/>
        <v>34.380155881429559</v>
      </c>
      <c r="AP443" s="1">
        <f t="shared" si="523"/>
        <v>79.655219333425137</v>
      </c>
      <c r="AQ443" s="1">
        <f t="shared" si="524"/>
        <v>68.952367643007591</v>
      </c>
      <c r="AR443" s="1">
        <f t="shared" si="525"/>
        <v>53.381979947011892</v>
      </c>
      <c r="AS443" s="1">
        <f t="shared" si="497"/>
        <v>1.745762711864407</v>
      </c>
      <c r="AT443" s="1">
        <f t="shared" si="498"/>
        <v>14.451327433628318</v>
      </c>
      <c r="AU443" s="1">
        <f t="shared" si="499"/>
        <v>3.4402939375382733</v>
      </c>
    </row>
    <row r="444" spans="1:47" s="23" customFormat="1" ht="12.9" thickBot="1" x14ac:dyDescent="0.35">
      <c r="A444" s="23" t="s">
        <v>561</v>
      </c>
      <c r="B444" s="56" t="s">
        <v>844</v>
      </c>
      <c r="C444" s="23" t="s">
        <v>822</v>
      </c>
      <c r="D444" s="23" t="s">
        <v>842</v>
      </c>
      <c r="E444" s="23" t="s">
        <v>843</v>
      </c>
      <c r="F444" s="23">
        <v>64.010000000000005</v>
      </c>
      <c r="G444" s="23">
        <v>1</v>
      </c>
      <c r="H444" s="23">
        <v>16.649999999999999</v>
      </c>
      <c r="I444" s="23">
        <v>6.32</v>
      </c>
      <c r="J444" s="23">
        <v>7.0000000000000007E-2</v>
      </c>
      <c r="K444" s="23">
        <v>1.68</v>
      </c>
      <c r="L444" s="23">
        <v>1.01</v>
      </c>
      <c r="M444" s="23">
        <v>1.24</v>
      </c>
      <c r="N444" s="23">
        <v>3.07</v>
      </c>
      <c r="O444" s="23">
        <v>0.12</v>
      </c>
      <c r="P444" s="23">
        <v>4.7300000000000004</v>
      </c>
      <c r="R444" s="11">
        <f t="shared" si="500"/>
        <v>2.5972988368095073</v>
      </c>
      <c r="S444" s="11">
        <f t="shared" si="501"/>
        <v>0.60288376818393818</v>
      </c>
      <c r="T444" s="11">
        <f t="shared" si="502"/>
        <v>0.20516104876377739</v>
      </c>
      <c r="U444" s="22">
        <f t="shared" si="503"/>
        <v>3.9576679817145723E-2</v>
      </c>
      <c r="V444" s="22">
        <f t="shared" si="504"/>
        <v>4.1682793938130819E-2</v>
      </c>
      <c r="W444" s="22">
        <f t="shared" si="505"/>
        <v>0.16329933307179287</v>
      </c>
      <c r="X444" s="22">
        <f t="shared" si="506"/>
        <v>2.0006453694740238E-2</v>
      </c>
      <c r="Y444" s="21">
        <f t="shared" si="507"/>
        <v>3.2590233545647558E-2</v>
      </c>
      <c r="Z444" s="22">
        <f t="shared" si="508"/>
        <v>1.8009985734664766E-2</v>
      </c>
      <c r="AA444" s="21">
        <f t="shared" si="509"/>
        <v>8.4536808735470234E-4</v>
      </c>
      <c r="AB444" s="22">
        <f t="shared" si="510"/>
        <v>1.7756375308458354E-2</v>
      </c>
      <c r="AC444" s="51">
        <f t="shared" si="511"/>
        <v>1.7756375308458354E-2</v>
      </c>
      <c r="AD444" s="51">
        <f t="shared" si="512"/>
        <v>69.889860379145318</v>
      </c>
      <c r="AE444" s="51">
        <f t="shared" si="513"/>
        <v>0.9299863255630243</v>
      </c>
      <c r="AF444" s="51">
        <f t="shared" si="514"/>
        <v>3.7762829003198592E-2</v>
      </c>
      <c r="AG444" s="51">
        <f t="shared" si="515"/>
        <v>69.889860379145333</v>
      </c>
      <c r="AH444" s="51">
        <f t="shared" si="516"/>
        <v>16.161969537222635</v>
      </c>
      <c r="AI444" s="51">
        <f t="shared" si="517"/>
        <v>13.948170083632045</v>
      </c>
      <c r="AJ444" s="51">
        <f t="shared" si="518"/>
        <v>48.893100273204702</v>
      </c>
      <c r="AK444" s="51">
        <f t="shared" si="519"/>
        <v>69.889860379145333</v>
      </c>
      <c r="AM444" s="23">
        <f t="shared" si="520"/>
        <v>81.218331378972266</v>
      </c>
      <c r="AN444" s="23">
        <f t="shared" si="521"/>
        <v>77.58509127731557</v>
      </c>
      <c r="AO444" s="23">
        <f t="shared" si="522"/>
        <v>44.672492683402012</v>
      </c>
      <c r="AP444" s="23">
        <f t="shared" si="523"/>
        <v>75.637954250229257</v>
      </c>
      <c r="AQ444" s="23">
        <f t="shared" si="524"/>
        <v>64.423107738362859</v>
      </c>
      <c r="AR444" s="23">
        <f t="shared" si="525"/>
        <v>51.855566255859266</v>
      </c>
      <c r="AS444" s="23">
        <f t="shared" si="497"/>
        <v>2.475806451612903</v>
      </c>
      <c r="AT444" s="23">
        <f t="shared" si="498"/>
        <v>16.649999999999999</v>
      </c>
      <c r="AU444" s="23">
        <f t="shared" si="499"/>
        <v>3.844444444444445</v>
      </c>
    </row>
    <row r="445" spans="1:47" x14ac:dyDescent="0.3">
      <c r="B445" s="2" t="s">
        <v>845</v>
      </c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17"/>
      <c r="V445" s="17"/>
      <c r="W445" s="17"/>
      <c r="X445" s="17"/>
      <c r="Y445" s="16"/>
      <c r="Z445" s="17"/>
      <c r="AA445" s="16"/>
      <c r="AB445" s="17"/>
    </row>
    <row r="446" spans="1:47" x14ac:dyDescent="0.3">
      <c r="A446" s="1" t="s">
        <v>783</v>
      </c>
      <c r="B446" s="1" t="s">
        <v>879</v>
      </c>
      <c r="C446" s="1" t="s">
        <v>566</v>
      </c>
      <c r="D446" s="4" t="s">
        <v>846</v>
      </c>
      <c r="E446" s="1" t="s">
        <v>621</v>
      </c>
      <c r="F446" s="4">
        <v>67.59</v>
      </c>
      <c r="G446" s="4">
        <v>0.6</v>
      </c>
      <c r="H446" s="4">
        <v>13.85</v>
      </c>
      <c r="I446" s="4">
        <v>5.23</v>
      </c>
      <c r="J446" s="4">
        <v>0.12</v>
      </c>
      <c r="K446" s="4">
        <v>2.57</v>
      </c>
      <c r="L446" s="4">
        <v>0.8</v>
      </c>
      <c r="M446" s="4">
        <v>2.33</v>
      </c>
      <c r="N446" s="4">
        <v>2.95</v>
      </c>
      <c r="O446" s="4">
        <v>0.14000000000000001</v>
      </c>
      <c r="P446" s="4"/>
      <c r="Q446" s="4"/>
      <c r="R446" s="4">
        <f t="shared" ref="R446" si="526">LN(H446/M446)</f>
        <v>1.7824169650557382</v>
      </c>
      <c r="S446" s="4">
        <f t="shared" ref="S446" si="527">LN(N446/K446)</f>
        <v>0.13789927144460015</v>
      </c>
      <c r="T446" s="4">
        <f t="shared" ref="T446" si="528">LN(M446/L446)</f>
        <v>1.069011818891819</v>
      </c>
      <c r="U446" s="17">
        <f t="shared" ref="U446" si="529">I446/159.69</f>
        <v>3.2750954975264576E-2</v>
      </c>
      <c r="V446" s="17">
        <f t="shared" ref="V446" si="530">K446/40.3044</f>
        <v>6.3764750250592986E-2</v>
      </c>
      <c r="W446" s="17">
        <f t="shared" ref="W446" si="531">H446/101.96</f>
        <v>0.13583758336602589</v>
      </c>
      <c r="X446" s="17">
        <f t="shared" ref="X446" si="532">M446/61.98</f>
        <v>3.7592771861890938E-2</v>
      </c>
      <c r="Y446" s="16">
        <f t="shared" ref="Y446" si="533">N446/94.2</f>
        <v>3.1316348195329087E-2</v>
      </c>
      <c r="Z446" s="17">
        <f t="shared" ref="Z446" si="534">L446/56.08</f>
        <v>1.4265335235378032E-2</v>
      </c>
      <c r="AA446" s="16">
        <f t="shared" ref="AA446" si="535">O446/141.95</f>
        <v>9.8626276858048627E-4</v>
      </c>
      <c r="AB446" s="17">
        <f t="shared" ref="AB446" si="536">Z446-3/10*AA446</f>
        <v>1.3969456404803886E-2</v>
      </c>
      <c r="AC446" s="35">
        <f t="shared" ref="AC446" si="537">IF(AB446&gt;X446,X446,AB446)</f>
        <v>1.3969456404803886E-2</v>
      </c>
      <c r="AD446" s="35">
        <f t="shared" ref="AD446" si="538">W446/(W446+AC446+Y446+X446)*100</f>
        <v>62.106788758918711</v>
      </c>
      <c r="AE446" s="35">
        <f t="shared" ref="AE446" si="539">(U446+V446+X446+Y446+Z446)/W446</f>
        <v>1.3228309578672734</v>
      </c>
      <c r="AF446" s="35">
        <f t="shared" ref="AF446" si="540">AC446+X446</f>
        <v>5.1562228266694821E-2</v>
      </c>
      <c r="AG446" s="35">
        <f t="shared" ref="AG446" si="541">W446/(W446+Y446+AF446)*100</f>
        <v>62.106788758918711</v>
      </c>
      <c r="AH446" s="35">
        <f t="shared" ref="AH446" si="542">AF446/(W446+Y446+AF446)*100</f>
        <v>23.574951346636663</v>
      </c>
      <c r="AI446" s="35">
        <f t="shared" ref="AI446" si="543">Y446/(W446+Y446+AF446)*100</f>
        <v>14.318259894444637</v>
      </c>
      <c r="AJ446" s="35">
        <f t="shared" ref="AJ446" si="544">AI446/(AH446+AI446)*(100-AG446)+AG446/2</f>
        <v>45.371654273903985</v>
      </c>
      <c r="AK446" s="35">
        <f t="shared" ref="AK446" si="545">AG446</f>
        <v>62.106788758918711</v>
      </c>
      <c r="AM446" s="1">
        <f t="shared" si="520"/>
        <v>72.485442852125118</v>
      </c>
      <c r="AN446" s="1">
        <f t="shared" si="521"/>
        <v>66.964964044780103</v>
      </c>
      <c r="AO446" s="1">
        <f t="shared" si="522"/>
        <v>55.615271356667392</v>
      </c>
      <c r="AP446" s="1">
        <f t="shared" si="523"/>
        <v>66.344210233864786</v>
      </c>
      <c r="AQ446" s="1">
        <f t="shared" si="524"/>
        <v>53.480804776021095</v>
      </c>
      <c r="AR446" s="1">
        <f t="shared" si="525"/>
        <v>43.091323696859298</v>
      </c>
      <c r="AS446" s="1">
        <f t="shared" ref="AS446:AS477" si="546">N446/M446</f>
        <v>1.2660944206008584</v>
      </c>
      <c r="AT446" s="1">
        <f t="shared" ref="AT446:AT477" si="547">H446/G446</f>
        <v>23.083333333333332</v>
      </c>
      <c r="AU446" s="1">
        <f t="shared" ref="AU446:AU477" si="548">F446/H446</f>
        <v>4.88014440433213</v>
      </c>
    </row>
    <row r="447" spans="1:47" x14ac:dyDescent="0.3">
      <c r="A447" s="1" t="s">
        <v>783</v>
      </c>
      <c r="B447" s="1" t="s">
        <v>879</v>
      </c>
      <c r="C447" s="1" t="s">
        <v>566</v>
      </c>
      <c r="D447" s="4" t="s">
        <v>847</v>
      </c>
      <c r="E447" s="1" t="s">
        <v>621</v>
      </c>
      <c r="F447" s="4">
        <v>67.39</v>
      </c>
      <c r="G447" s="4">
        <v>0.57999999999999996</v>
      </c>
      <c r="H447" s="4">
        <v>13.49</v>
      </c>
      <c r="I447" s="4">
        <v>4.96</v>
      </c>
      <c r="J447" s="4">
        <v>0.12</v>
      </c>
      <c r="K447" s="4">
        <v>2.4900000000000002</v>
      </c>
      <c r="L447" s="4">
        <v>1.41</v>
      </c>
      <c r="M447" s="4">
        <v>2.39</v>
      </c>
      <c r="N447" s="4">
        <v>2.87</v>
      </c>
      <c r="O447" s="4">
        <v>0.11</v>
      </c>
      <c r="P447" s="4"/>
      <c r="Q447" s="4"/>
      <c r="R447" s="4">
        <f t="shared" ref="R447:R494" si="549">LN(H447/M447)</f>
        <v>1.7306553042762454</v>
      </c>
      <c r="S447" s="4">
        <f t="shared" ref="S447:S494" si="550">LN(N447/K447)</f>
        <v>0.14202931929491341</v>
      </c>
      <c r="T447" s="4">
        <f t="shared" ref="T447:T494" si="551">LN(M447/L447)</f>
        <v>0.52770366155334247</v>
      </c>
      <c r="U447" s="17">
        <f t="shared" ref="U447:U494" si="552">I447/159.69</f>
        <v>3.1060179097000439E-2</v>
      </c>
      <c r="V447" s="17">
        <f t="shared" ref="V447:V494" si="553">K447/40.3044</f>
        <v>6.177985530115819E-2</v>
      </c>
      <c r="W447" s="17">
        <f t="shared" ref="W447:W494" si="554">H447/101.96</f>
        <v>0.13230678697528445</v>
      </c>
      <c r="X447" s="17">
        <f t="shared" ref="X447:X494" si="555">M447/61.98</f>
        <v>3.8560826072926754E-2</v>
      </c>
      <c r="Y447" s="16">
        <f t="shared" ref="Y447:Y494" si="556">N447/94.2</f>
        <v>3.0467091295116773E-2</v>
      </c>
      <c r="Z447" s="17">
        <f t="shared" ref="Z447:Z494" si="557">L447/56.08</f>
        <v>2.5142653352353779E-2</v>
      </c>
      <c r="AA447" s="16">
        <f t="shared" ref="AA447:AA494" si="558">O447/141.95</f>
        <v>7.7492074674181054E-4</v>
      </c>
      <c r="AB447" s="17">
        <f t="shared" ref="AB447:AB494" si="559">Z447-3/10*AA447</f>
        <v>2.4910177128331237E-2</v>
      </c>
      <c r="AC447" s="35">
        <f t="shared" ref="AC447:AC494" si="560">IF(AB447&gt;X447,X447,AB447)</f>
        <v>2.4910177128331237E-2</v>
      </c>
      <c r="AD447" s="35">
        <f t="shared" ref="AD447:AD494" si="561">W447/(W447+AC447+Y447+X447)*100</f>
        <v>58.479460889751877</v>
      </c>
      <c r="AE447" s="35">
        <f t="shared" ref="AE447:AE494" si="562">(U447+V447+X447+Y447+Z447)/W447</f>
        <v>1.4134619197841334</v>
      </c>
      <c r="AF447" s="35">
        <f t="shared" ref="AF447:AF494" si="563">AC447+X447</f>
        <v>6.3471003201257994E-2</v>
      </c>
      <c r="AG447" s="35">
        <f t="shared" ref="AG447:AG494" si="564">W447/(W447+Y447+AF447)*100</f>
        <v>58.479460889751877</v>
      </c>
      <c r="AH447" s="35">
        <f t="shared" ref="AH447:AH494" si="565">AF447/(W447+Y447+AF447)*100</f>
        <v>28.054116755436411</v>
      </c>
      <c r="AI447" s="35">
        <f t="shared" ref="AI447:AI494" si="566">Y447/(W447+Y447+AF447)*100</f>
        <v>13.46642235481171</v>
      </c>
      <c r="AJ447" s="35">
        <f t="shared" ref="AJ447:AJ494" si="567">AI447/(AH447+AI447)*(100-AG447)+AG447/2</f>
        <v>42.706152799687651</v>
      </c>
      <c r="AK447" s="35">
        <f t="shared" ref="AK447:AK494" si="568">AG447</f>
        <v>58.479460889751877</v>
      </c>
      <c r="AM447" s="1">
        <f t="shared" si="520"/>
        <v>67.580079873195473</v>
      </c>
      <c r="AN447" s="1">
        <f t="shared" si="521"/>
        <v>61.605023975620242</v>
      </c>
      <c r="AO447" s="1">
        <f t="shared" si="522"/>
        <v>56.831455891465666</v>
      </c>
      <c r="AP447" s="1">
        <f t="shared" si="523"/>
        <v>65.71484404877711</v>
      </c>
      <c r="AQ447" s="1">
        <f t="shared" si="524"/>
        <v>51.198586315793229</v>
      </c>
      <c r="AR447" s="1">
        <f t="shared" si="525"/>
        <v>41.464444226271027</v>
      </c>
      <c r="AS447" s="1">
        <f t="shared" si="546"/>
        <v>1.2008368200836821</v>
      </c>
      <c r="AT447" s="1">
        <f t="shared" si="547"/>
        <v>23.258620689655174</v>
      </c>
      <c r="AU447" s="1">
        <f t="shared" si="548"/>
        <v>4.9955522609340255</v>
      </c>
    </row>
    <row r="448" spans="1:47" x14ac:dyDescent="0.3">
      <c r="A448" s="1" t="s">
        <v>783</v>
      </c>
      <c r="B448" s="1" t="s">
        <v>879</v>
      </c>
      <c r="C448" s="1" t="s">
        <v>566</v>
      </c>
      <c r="D448" s="4" t="s">
        <v>848</v>
      </c>
      <c r="E448" s="1" t="s">
        <v>621</v>
      </c>
      <c r="F448" s="4">
        <v>68.14</v>
      </c>
      <c r="G448" s="4">
        <v>0.57999999999999996</v>
      </c>
      <c r="H448" s="4">
        <v>13.79</v>
      </c>
      <c r="I448" s="4">
        <v>4.99</v>
      </c>
      <c r="J448" s="4">
        <v>0.12</v>
      </c>
      <c r="K448" s="4">
        <v>2.52</v>
      </c>
      <c r="L448" s="4">
        <v>0.84</v>
      </c>
      <c r="M448" s="4">
        <v>2.35</v>
      </c>
      <c r="N448" s="4">
        <v>3</v>
      </c>
      <c r="O448" s="4">
        <v>0.14000000000000001</v>
      </c>
      <c r="P448" s="4"/>
      <c r="Q448" s="4"/>
      <c r="R448" s="4">
        <f t="shared" si="549"/>
        <v>1.7695283636491428</v>
      </c>
      <c r="S448" s="4">
        <f t="shared" si="550"/>
        <v>0.17435338714477774</v>
      </c>
      <c r="T448" s="4">
        <f t="shared" si="551"/>
        <v>1.0287687153008453</v>
      </c>
      <c r="U448" s="17">
        <f t="shared" si="552"/>
        <v>3.1248043083474234E-2</v>
      </c>
      <c r="V448" s="17">
        <f t="shared" si="553"/>
        <v>6.2524190907196242E-2</v>
      </c>
      <c r="W448" s="17">
        <f t="shared" si="554"/>
        <v>0.13524911730090231</v>
      </c>
      <c r="X448" s="17">
        <f t="shared" si="555"/>
        <v>3.7915456598902872E-2</v>
      </c>
      <c r="Y448" s="16">
        <f t="shared" si="556"/>
        <v>3.1847133757961783E-2</v>
      </c>
      <c r="Z448" s="17">
        <f t="shared" si="557"/>
        <v>1.4978601997146932E-2</v>
      </c>
      <c r="AA448" s="16">
        <f t="shared" si="558"/>
        <v>9.8626276858048627E-4</v>
      </c>
      <c r="AB448" s="17">
        <f t="shared" si="559"/>
        <v>1.4682723166572787E-2</v>
      </c>
      <c r="AC448" s="35">
        <f t="shared" si="560"/>
        <v>1.4682723166572787E-2</v>
      </c>
      <c r="AD448" s="35">
        <f t="shared" si="561"/>
        <v>61.562378615342752</v>
      </c>
      <c r="AE448" s="35">
        <f t="shared" si="562"/>
        <v>1.3198860732490054</v>
      </c>
      <c r="AF448" s="35">
        <f t="shared" si="563"/>
        <v>5.2598179765475657E-2</v>
      </c>
      <c r="AG448" s="35">
        <f t="shared" si="564"/>
        <v>61.562378615342752</v>
      </c>
      <c r="AH448" s="35">
        <f t="shared" si="565"/>
        <v>23.941517119080451</v>
      </c>
      <c r="AI448" s="35">
        <f t="shared" si="566"/>
        <v>14.4961042655768</v>
      </c>
      <c r="AJ448" s="35">
        <f t="shared" si="567"/>
        <v>45.277293573248173</v>
      </c>
      <c r="AK448" s="35">
        <f t="shared" si="568"/>
        <v>61.562378615342752</v>
      </c>
      <c r="AM448" s="1">
        <f t="shared" si="520"/>
        <v>71.99950141050499</v>
      </c>
      <c r="AN448" s="1">
        <f t="shared" si="521"/>
        <v>66.283253395390503</v>
      </c>
      <c r="AO448" s="1">
        <f t="shared" si="522"/>
        <v>56.188346409703271</v>
      </c>
      <c r="AP448" s="1">
        <f t="shared" si="523"/>
        <v>65.971411509179902</v>
      </c>
      <c r="AQ448" s="1">
        <f t="shared" si="524"/>
        <v>53.114789887669076</v>
      </c>
      <c r="AR448" s="1">
        <f t="shared" si="525"/>
        <v>43.146252052261595</v>
      </c>
      <c r="AS448" s="1">
        <f t="shared" si="546"/>
        <v>1.2765957446808509</v>
      </c>
      <c r="AT448" s="1">
        <f t="shared" si="547"/>
        <v>23.775862068965516</v>
      </c>
      <c r="AU448" s="1">
        <f t="shared" si="548"/>
        <v>4.9412617839013784</v>
      </c>
    </row>
    <row r="449" spans="1:47" x14ac:dyDescent="0.3">
      <c r="A449" s="1" t="s">
        <v>783</v>
      </c>
      <c r="B449" s="1" t="s">
        <v>879</v>
      </c>
      <c r="C449" s="1" t="s">
        <v>566</v>
      </c>
      <c r="D449" s="4" t="s">
        <v>849</v>
      </c>
      <c r="E449" s="1" t="s">
        <v>621</v>
      </c>
      <c r="F449" s="4">
        <v>67.44</v>
      </c>
      <c r="G449" s="4">
        <v>0.6</v>
      </c>
      <c r="H449" s="4">
        <v>13.71</v>
      </c>
      <c r="I449" s="4">
        <v>4.8499999999999996</v>
      </c>
      <c r="J449" s="4">
        <v>0.13</v>
      </c>
      <c r="K449" s="4">
        <v>2.57</v>
      </c>
      <c r="L449" s="4">
        <v>1.36</v>
      </c>
      <c r="M449" s="4">
        <v>2.29</v>
      </c>
      <c r="N449" s="4">
        <v>2.96</v>
      </c>
      <c r="O449" s="4">
        <v>0.14000000000000001</v>
      </c>
      <c r="P449" s="4"/>
      <c r="Q449" s="4"/>
      <c r="R449" s="4">
        <f t="shared" si="549"/>
        <v>1.7895736760080747</v>
      </c>
      <c r="S449" s="4">
        <f t="shared" si="550"/>
        <v>0.14128336942884068</v>
      </c>
      <c r="T449" s="4">
        <f t="shared" si="551"/>
        <v>0.5210671178181876</v>
      </c>
      <c r="U449" s="17">
        <f t="shared" si="552"/>
        <v>3.0371344479929861E-2</v>
      </c>
      <c r="V449" s="17">
        <f t="shared" si="553"/>
        <v>6.3764750250592986E-2</v>
      </c>
      <c r="W449" s="17">
        <f t="shared" si="554"/>
        <v>0.13446449588073756</v>
      </c>
      <c r="X449" s="17">
        <f t="shared" si="555"/>
        <v>3.6947402387867055E-2</v>
      </c>
      <c r="Y449" s="16">
        <f t="shared" si="556"/>
        <v>3.1422505307855626E-2</v>
      </c>
      <c r="Z449" s="17">
        <f t="shared" si="557"/>
        <v>2.4251069900142655E-2</v>
      </c>
      <c r="AA449" s="16">
        <f t="shared" si="558"/>
        <v>9.8626276858048627E-4</v>
      </c>
      <c r="AB449" s="17">
        <f t="shared" si="559"/>
        <v>2.3955191069568508E-2</v>
      </c>
      <c r="AC449" s="35">
        <f t="shared" si="560"/>
        <v>2.3955191069568508E-2</v>
      </c>
      <c r="AD449" s="35">
        <f t="shared" si="561"/>
        <v>59.290416780632547</v>
      </c>
      <c r="AE449" s="35">
        <f t="shared" si="562"/>
        <v>1.3888950470020813</v>
      </c>
      <c r="AF449" s="35">
        <f t="shared" si="563"/>
        <v>6.0902593457435567E-2</v>
      </c>
      <c r="AG449" s="35">
        <f t="shared" si="564"/>
        <v>59.290416780632547</v>
      </c>
      <c r="AH449" s="35">
        <f t="shared" si="565"/>
        <v>26.854227396319402</v>
      </c>
      <c r="AI449" s="35">
        <f t="shared" si="566"/>
        <v>13.855355823048058</v>
      </c>
      <c r="AJ449" s="35">
        <f t="shared" si="567"/>
        <v>43.500564213364328</v>
      </c>
      <c r="AK449" s="35">
        <f t="shared" si="568"/>
        <v>59.290416780632547</v>
      </c>
      <c r="AM449" s="1">
        <f t="shared" si="520"/>
        <v>68.826585038580646</v>
      </c>
      <c r="AN449" s="1">
        <f t="shared" si="521"/>
        <v>62.851719794431794</v>
      </c>
      <c r="AO449" s="1">
        <f t="shared" si="522"/>
        <v>56.757948013641354</v>
      </c>
      <c r="AP449" s="1">
        <f t="shared" si="523"/>
        <v>66.292745959168585</v>
      </c>
      <c r="AQ449" s="1">
        <f t="shared" si="524"/>
        <v>51.36261939045356</v>
      </c>
      <c r="AR449" s="1">
        <f t="shared" si="525"/>
        <v>41.898950545827574</v>
      </c>
      <c r="AS449" s="1">
        <f t="shared" si="546"/>
        <v>1.2925764192139737</v>
      </c>
      <c r="AT449" s="1">
        <f t="shared" si="547"/>
        <v>22.85</v>
      </c>
      <c r="AU449" s="1">
        <f t="shared" si="548"/>
        <v>4.9190371991247259</v>
      </c>
    </row>
    <row r="450" spans="1:47" x14ac:dyDescent="0.3">
      <c r="A450" s="1" t="s">
        <v>783</v>
      </c>
      <c r="B450" s="1" t="s">
        <v>879</v>
      </c>
      <c r="C450" s="1" t="s">
        <v>566</v>
      </c>
      <c r="D450" s="4" t="s">
        <v>850</v>
      </c>
      <c r="E450" s="1" t="s">
        <v>621</v>
      </c>
      <c r="F450" s="4">
        <v>59.95</v>
      </c>
      <c r="G450" s="4">
        <v>0.75</v>
      </c>
      <c r="H450" s="4">
        <v>16.940000000000001</v>
      </c>
      <c r="I450" s="4">
        <v>6.98</v>
      </c>
      <c r="J450" s="4">
        <v>0.14000000000000001</v>
      </c>
      <c r="K450" s="4">
        <v>3.8</v>
      </c>
      <c r="L450" s="4">
        <v>0.67</v>
      </c>
      <c r="M450" s="4">
        <v>2.09</v>
      </c>
      <c r="N450" s="4">
        <v>3.66</v>
      </c>
      <c r="O450" s="4">
        <v>0.18</v>
      </c>
      <c r="P450" s="4"/>
      <c r="Q450" s="4"/>
      <c r="R450" s="4">
        <f t="shared" si="549"/>
        <v>2.0925136232471888</v>
      </c>
      <c r="S450" s="4">
        <f t="shared" si="550"/>
        <v>-3.753791931906509E-2</v>
      </c>
      <c r="T450" s="4">
        <f t="shared" si="551"/>
        <v>1.1376416325738448</v>
      </c>
      <c r="U450" s="17">
        <f t="shared" si="552"/>
        <v>4.3709687519569169E-2</v>
      </c>
      <c r="V450" s="17">
        <f t="shared" si="553"/>
        <v>9.4282510098153055E-2</v>
      </c>
      <c r="W450" s="17">
        <f t="shared" si="554"/>
        <v>0.16614358571989019</v>
      </c>
      <c r="X450" s="17">
        <f t="shared" si="555"/>
        <v>3.3720555017747657E-2</v>
      </c>
      <c r="Y450" s="16">
        <f t="shared" si="556"/>
        <v>3.8853503184713374E-2</v>
      </c>
      <c r="Z450" s="17">
        <f t="shared" si="557"/>
        <v>1.1947218259629102E-2</v>
      </c>
      <c r="AA450" s="16">
        <f t="shared" si="558"/>
        <v>1.2680521310320537E-3</v>
      </c>
      <c r="AB450" s="17">
        <f t="shared" si="559"/>
        <v>1.1566802620319486E-2</v>
      </c>
      <c r="AC450" s="35">
        <f t="shared" si="560"/>
        <v>1.1566802620319486E-2</v>
      </c>
      <c r="AD450" s="35">
        <f t="shared" si="561"/>
        <v>66.381905873469677</v>
      </c>
      <c r="AE450" s="35">
        <f t="shared" si="562"/>
        <v>1.3392841686645609</v>
      </c>
      <c r="AF450" s="35">
        <f t="shared" si="563"/>
        <v>4.5287357638067141E-2</v>
      </c>
      <c r="AG450" s="35">
        <f t="shared" si="564"/>
        <v>66.381905873469677</v>
      </c>
      <c r="AH450" s="35">
        <f t="shared" si="565"/>
        <v>18.094355547717246</v>
      </c>
      <c r="AI450" s="35">
        <f t="shared" si="566"/>
        <v>15.523738578813081</v>
      </c>
      <c r="AJ450" s="35">
        <f t="shared" si="567"/>
        <v>48.714691515547919</v>
      </c>
      <c r="AK450" s="35">
        <f t="shared" si="568"/>
        <v>66.381905873469677</v>
      </c>
      <c r="AM450" s="1">
        <f t="shared" si="520"/>
        <v>78.580544115818171</v>
      </c>
      <c r="AN450" s="1">
        <f t="shared" si="521"/>
        <v>73.758240015262217</v>
      </c>
      <c r="AO450" s="1">
        <f t="shared" si="522"/>
        <v>62.479925959022488</v>
      </c>
      <c r="AP450" s="1">
        <f t="shared" si="523"/>
        <v>69.59836859563363</v>
      </c>
      <c r="AQ450" s="1">
        <f t="shared" si="524"/>
        <v>54.047359375232261</v>
      </c>
      <c r="AR450" s="1">
        <f t="shared" si="525"/>
        <v>42.790002494009926</v>
      </c>
      <c r="AS450" s="1">
        <f t="shared" si="546"/>
        <v>1.7511961722488041</v>
      </c>
      <c r="AT450" s="1">
        <f t="shared" si="547"/>
        <v>22.58666666666667</v>
      </c>
      <c r="AU450" s="1">
        <f t="shared" si="548"/>
        <v>3.5389610389610389</v>
      </c>
    </row>
    <row r="451" spans="1:47" x14ac:dyDescent="0.3">
      <c r="A451" s="1" t="s">
        <v>561</v>
      </c>
      <c r="B451" s="1" t="s">
        <v>879</v>
      </c>
      <c r="C451" s="1" t="s">
        <v>874</v>
      </c>
      <c r="D451" s="4" t="s">
        <v>851</v>
      </c>
      <c r="E451" s="1" t="s">
        <v>873</v>
      </c>
      <c r="F451" s="4">
        <v>62.47</v>
      </c>
      <c r="G451" s="4">
        <v>0.8</v>
      </c>
      <c r="H451" s="4">
        <v>15.83</v>
      </c>
      <c r="I451" s="4">
        <v>6.61</v>
      </c>
      <c r="J451" s="4">
        <v>0.13</v>
      </c>
      <c r="K451" s="4">
        <v>3.68</v>
      </c>
      <c r="L451" s="4">
        <v>0.56000000000000005</v>
      </c>
      <c r="M451" s="4">
        <v>1.94</v>
      </c>
      <c r="N451" s="4">
        <v>3.41</v>
      </c>
      <c r="O451" s="4">
        <v>0.14000000000000001</v>
      </c>
      <c r="P451" s="4"/>
      <c r="Q451" s="4"/>
      <c r="R451" s="4">
        <f t="shared" si="549"/>
        <v>2.099218900817684</v>
      </c>
      <c r="S451" s="4">
        <f t="shared" si="550"/>
        <v>-7.6200460885414184E-2</v>
      </c>
      <c r="T451" s="4">
        <f t="shared" si="551"/>
        <v>1.2425064683281788</v>
      </c>
      <c r="U451" s="17">
        <f t="shared" si="552"/>
        <v>4.1392698353059053E-2</v>
      </c>
      <c r="V451" s="17">
        <f t="shared" si="553"/>
        <v>9.1305167674000862E-2</v>
      </c>
      <c r="W451" s="17">
        <f t="shared" si="554"/>
        <v>0.15525696351510399</v>
      </c>
      <c r="X451" s="17">
        <f t="shared" si="555"/>
        <v>3.1300419490158118E-2</v>
      </c>
      <c r="Y451" s="16">
        <f t="shared" si="556"/>
        <v>3.6199575371549893E-2</v>
      </c>
      <c r="Z451" s="17">
        <f t="shared" si="557"/>
        <v>9.9857346647646231E-3</v>
      </c>
      <c r="AA451" s="16">
        <f t="shared" si="558"/>
        <v>9.8626276858048627E-4</v>
      </c>
      <c r="AB451" s="17">
        <f t="shared" si="559"/>
        <v>9.6898558341904778E-3</v>
      </c>
      <c r="AC451" s="35">
        <f t="shared" si="560"/>
        <v>9.6898558341904778E-3</v>
      </c>
      <c r="AD451" s="35">
        <f t="shared" si="561"/>
        <v>66.792467791866684</v>
      </c>
      <c r="AE451" s="35">
        <f t="shared" si="562"/>
        <v>1.3537788630851657</v>
      </c>
      <c r="AF451" s="35">
        <f t="shared" si="563"/>
        <v>4.0990275324348596E-2</v>
      </c>
      <c r="AG451" s="35">
        <f t="shared" si="564"/>
        <v>66.79246779186667</v>
      </c>
      <c r="AH451" s="35">
        <f t="shared" si="565"/>
        <v>17.634259890152709</v>
      </c>
      <c r="AI451" s="35">
        <f t="shared" si="566"/>
        <v>15.573272317980621</v>
      </c>
      <c r="AJ451" s="35">
        <f t="shared" si="567"/>
        <v>48.969506213913959</v>
      </c>
      <c r="AK451" s="35">
        <f t="shared" si="568"/>
        <v>66.79246779186667</v>
      </c>
      <c r="AM451" s="1">
        <f t="shared" si="520"/>
        <v>79.112941630795532</v>
      </c>
      <c r="AN451" s="1">
        <f t="shared" si="521"/>
        <v>74.388707441162296</v>
      </c>
      <c r="AO451" s="1">
        <f t="shared" si="522"/>
        <v>58.374898041230594</v>
      </c>
      <c r="AP451" s="1">
        <f t="shared" si="523"/>
        <v>69.697918595419978</v>
      </c>
      <c r="AQ451" s="1">
        <f t="shared" si="524"/>
        <v>53.85527231013031</v>
      </c>
      <c r="AR451" s="1">
        <f t="shared" si="525"/>
        <v>42.519300408233121</v>
      </c>
      <c r="AS451" s="1">
        <f t="shared" si="546"/>
        <v>1.7577319587628868</v>
      </c>
      <c r="AT451" s="1">
        <f t="shared" si="547"/>
        <v>19.787499999999998</v>
      </c>
      <c r="AU451" s="1">
        <f t="shared" si="548"/>
        <v>3.9463044851547693</v>
      </c>
    </row>
    <row r="452" spans="1:47" x14ac:dyDescent="0.3">
      <c r="A452" s="1" t="s">
        <v>561</v>
      </c>
      <c r="B452" s="1" t="s">
        <v>879</v>
      </c>
      <c r="C452" s="1" t="s">
        <v>874</v>
      </c>
      <c r="D452" s="4" t="s">
        <v>852</v>
      </c>
      <c r="E452" s="1" t="s">
        <v>873</v>
      </c>
      <c r="F452" s="4">
        <v>59.29</v>
      </c>
      <c r="G452" s="4">
        <v>0.73</v>
      </c>
      <c r="H452" s="4">
        <v>16.829999999999998</v>
      </c>
      <c r="I452" s="4">
        <v>7.63</v>
      </c>
      <c r="J452" s="4">
        <v>0.15</v>
      </c>
      <c r="K452" s="4">
        <v>3.71</v>
      </c>
      <c r="L452" s="4">
        <v>0.7</v>
      </c>
      <c r="M452" s="4">
        <v>2.3199999999999998</v>
      </c>
      <c r="N452" s="4">
        <v>3.23</v>
      </c>
      <c r="O452" s="4">
        <v>0.18</v>
      </c>
      <c r="P452" s="4"/>
      <c r="Q452" s="4"/>
      <c r="R452" s="4">
        <f t="shared" si="549"/>
        <v>1.9815958225244961</v>
      </c>
      <c r="S452" s="4">
        <f t="shared" si="550"/>
        <v>-0.13854973938477863</v>
      </c>
      <c r="T452" s="4">
        <f t="shared" si="551"/>
        <v>1.198242129616951</v>
      </c>
      <c r="U452" s="17">
        <f t="shared" si="552"/>
        <v>4.7780073893168011E-2</v>
      </c>
      <c r="V452" s="17">
        <f t="shared" si="553"/>
        <v>9.20495032800389E-2</v>
      </c>
      <c r="W452" s="17">
        <f t="shared" si="554"/>
        <v>0.16506473126716359</v>
      </c>
      <c r="X452" s="17">
        <f t="shared" si="555"/>
        <v>3.743142949338496E-2</v>
      </c>
      <c r="Y452" s="16">
        <f t="shared" si="556"/>
        <v>3.4288747346072186E-2</v>
      </c>
      <c r="Z452" s="17">
        <f t="shared" si="557"/>
        <v>1.2482168330955777E-2</v>
      </c>
      <c r="AA452" s="16">
        <f t="shared" si="558"/>
        <v>1.2680521310320537E-3</v>
      </c>
      <c r="AB452" s="17">
        <f t="shared" si="559"/>
        <v>1.2101752691646161E-2</v>
      </c>
      <c r="AC452" s="35">
        <f t="shared" si="560"/>
        <v>1.2101752691646161E-2</v>
      </c>
      <c r="AD452" s="35">
        <f t="shared" si="561"/>
        <v>66.321244673275402</v>
      </c>
      <c r="AE452" s="35">
        <f t="shared" si="562"/>
        <v>1.3572367678048411</v>
      </c>
      <c r="AF452" s="35">
        <f t="shared" si="563"/>
        <v>4.9533182185031124E-2</v>
      </c>
      <c r="AG452" s="35">
        <f t="shared" si="564"/>
        <v>66.321244673275402</v>
      </c>
      <c r="AH452" s="35">
        <f t="shared" si="565"/>
        <v>19.90190314987586</v>
      </c>
      <c r="AI452" s="35">
        <f t="shared" si="566"/>
        <v>13.776852176848747</v>
      </c>
      <c r="AJ452" s="35">
        <f t="shared" si="567"/>
        <v>46.937474513486443</v>
      </c>
      <c r="AK452" s="35">
        <f t="shared" si="568"/>
        <v>66.321244673275402</v>
      </c>
      <c r="AM452" s="1">
        <f t="shared" si="520"/>
        <v>76.918143616496309</v>
      </c>
      <c r="AN452" s="1">
        <f t="shared" si="521"/>
        <v>72.528749783093147</v>
      </c>
      <c r="AO452" s="1">
        <f t="shared" si="522"/>
        <v>60.776930558555307</v>
      </c>
      <c r="AP452" s="1">
        <f t="shared" si="523"/>
        <v>69.710832749880069</v>
      </c>
      <c r="AQ452" s="1">
        <f t="shared" si="524"/>
        <v>54.755830698266671</v>
      </c>
      <c r="AR452" s="1">
        <f t="shared" si="525"/>
        <v>42.464068938451952</v>
      </c>
      <c r="AS452" s="1">
        <f t="shared" si="546"/>
        <v>1.392241379310345</v>
      </c>
      <c r="AT452" s="1">
        <f t="shared" si="547"/>
        <v>23.054794520547944</v>
      </c>
      <c r="AU452" s="1">
        <f t="shared" si="548"/>
        <v>3.5228758169934644</v>
      </c>
    </row>
    <row r="453" spans="1:47" x14ac:dyDescent="0.3">
      <c r="A453" s="1" t="s">
        <v>561</v>
      </c>
      <c r="B453" s="1" t="s">
        <v>879</v>
      </c>
      <c r="C453" s="1" t="s">
        <v>874</v>
      </c>
      <c r="D453" s="4" t="s">
        <v>853</v>
      </c>
      <c r="E453" s="1" t="s">
        <v>873</v>
      </c>
      <c r="F453" s="4">
        <v>59.74</v>
      </c>
      <c r="G453" s="4">
        <v>0.8</v>
      </c>
      <c r="H453" s="4">
        <v>16.55</v>
      </c>
      <c r="I453" s="4">
        <v>7.65</v>
      </c>
      <c r="J453" s="4">
        <v>0.14000000000000001</v>
      </c>
      <c r="K453" s="4">
        <v>4.08</v>
      </c>
      <c r="L453" s="4">
        <v>0.64</v>
      </c>
      <c r="M453" s="4">
        <v>2.14</v>
      </c>
      <c r="N453" s="4">
        <v>3.35</v>
      </c>
      <c r="O453" s="4">
        <v>0.18</v>
      </c>
      <c r="P453" s="4"/>
      <c r="Q453" s="4"/>
      <c r="R453" s="4">
        <f t="shared" si="549"/>
        <v>2.0455802727893118</v>
      </c>
      <c r="S453" s="4">
        <f t="shared" si="550"/>
        <v>-0.1971366425790953</v>
      </c>
      <c r="T453" s="4">
        <f t="shared" si="551"/>
        <v>1.2070929316621797</v>
      </c>
      <c r="U453" s="17">
        <f t="shared" si="552"/>
        <v>4.7905316550817215E-2</v>
      </c>
      <c r="V453" s="17">
        <f t="shared" si="553"/>
        <v>0.10122964242117485</v>
      </c>
      <c r="W453" s="17">
        <f t="shared" si="554"/>
        <v>0.16231855629658692</v>
      </c>
      <c r="X453" s="17">
        <f t="shared" si="555"/>
        <v>3.452726686027751E-2</v>
      </c>
      <c r="Y453" s="16">
        <f t="shared" si="556"/>
        <v>3.5562632696390657E-2</v>
      </c>
      <c r="Z453" s="17">
        <f t="shared" si="557"/>
        <v>1.1412268188302425E-2</v>
      </c>
      <c r="AA453" s="16">
        <f t="shared" si="558"/>
        <v>1.2680521310320537E-3</v>
      </c>
      <c r="AB453" s="17">
        <f t="shared" si="559"/>
        <v>1.103185254899281E-2</v>
      </c>
      <c r="AC453" s="35">
        <f t="shared" si="560"/>
        <v>1.103185254899281E-2</v>
      </c>
      <c r="AD453" s="35">
        <f t="shared" si="561"/>
        <v>66.676943256406133</v>
      </c>
      <c r="AE453" s="35">
        <f t="shared" si="562"/>
        <v>1.4208919299130822</v>
      </c>
      <c r="AF453" s="35">
        <f t="shared" si="563"/>
        <v>4.5559119409270321E-2</v>
      </c>
      <c r="AG453" s="35">
        <f t="shared" si="564"/>
        <v>66.676943256406133</v>
      </c>
      <c r="AH453" s="35">
        <f t="shared" si="565"/>
        <v>18.714698362109715</v>
      </c>
      <c r="AI453" s="35">
        <f t="shared" si="566"/>
        <v>14.608358381484155</v>
      </c>
      <c r="AJ453" s="35">
        <f t="shared" si="567"/>
        <v>47.946830009687218</v>
      </c>
      <c r="AK453" s="35">
        <f t="shared" si="568"/>
        <v>66.676943256406133</v>
      </c>
      <c r="AM453" s="1">
        <f t="shared" si="520"/>
        <v>78.083688277458151</v>
      </c>
      <c r="AN453" s="1">
        <f t="shared" si="521"/>
        <v>73.560567543271645</v>
      </c>
      <c r="AO453" s="1">
        <f t="shared" si="522"/>
        <v>61.003689916781568</v>
      </c>
      <c r="AP453" s="1">
        <f t="shared" si="523"/>
        <v>69.841932257007215</v>
      </c>
      <c r="AQ453" s="1">
        <f t="shared" si="524"/>
        <v>53.549953427656661</v>
      </c>
      <c r="AR453" s="1">
        <f t="shared" si="525"/>
        <v>41.347117301164438</v>
      </c>
      <c r="AS453" s="1">
        <f t="shared" si="546"/>
        <v>1.5654205607476634</v>
      </c>
      <c r="AT453" s="1">
        <f t="shared" si="547"/>
        <v>20.6875</v>
      </c>
      <c r="AU453" s="1">
        <f t="shared" si="548"/>
        <v>3.6096676737160123</v>
      </c>
    </row>
    <row r="454" spans="1:47" x14ac:dyDescent="0.3">
      <c r="A454" s="1" t="s">
        <v>561</v>
      </c>
      <c r="B454" s="1" t="s">
        <v>879</v>
      </c>
      <c r="C454" s="1" t="s">
        <v>874</v>
      </c>
      <c r="D454" s="4" t="s">
        <v>854</v>
      </c>
      <c r="E454" s="1" t="s">
        <v>873</v>
      </c>
      <c r="F454" s="4">
        <v>62.22</v>
      </c>
      <c r="G454" s="4">
        <v>0.77</v>
      </c>
      <c r="H454" s="4">
        <v>15.89</v>
      </c>
      <c r="I454" s="4">
        <v>5.93</v>
      </c>
      <c r="J454" s="4">
        <v>0.13</v>
      </c>
      <c r="K454" s="4">
        <v>3.23</v>
      </c>
      <c r="L454" s="4">
        <v>0.56000000000000005</v>
      </c>
      <c r="M454" s="4">
        <v>2.2799999999999998</v>
      </c>
      <c r="N454" s="4">
        <v>3.22</v>
      </c>
      <c r="O454" s="4">
        <v>0.14000000000000001</v>
      </c>
      <c r="P454" s="4"/>
      <c r="Q454" s="4"/>
      <c r="R454" s="4">
        <f t="shared" si="549"/>
        <v>1.9415145375822753</v>
      </c>
      <c r="S454" s="4">
        <f t="shared" si="550"/>
        <v>-3.1007776782481593E-3</v>
      </c>
      <c r="T454" s="4">
        <f t="shared" si="551"/>
        <v>1.4039939382192912</v>
      </c>
      <c r="U454" s="17">
        <f t="shared" si="552"/>
        <v>3.7134447992986409E-2</v>
      </c>
      <c r="V454" s="17">
        <f t="shared" si="553"/>
        <v>8.0140133583430098E-2</v>
      </c>
      <c r="W454" s="17">
        <f t="shared" si="554"/>
        <v>0.15584542958022757</v>
      </c>
      <c r="X454" s="17">
        <f t="shared" si="555"/>
        <v>3.6786060019361085E-2</v>
      </c>
      <c r="Y454" s="16">
        <f t="shared" si="556"/>
        <v>3.4182590233545647E-2</v>
      </c>
      <c r="Z454" s="17">
        <f t="shared" si="557"/>
        <v>9.9857346647646231E-3</v>
      </c>
      <c r="AA454" s="16">
        <f t="shared" si="558"/>
        <v>9.8626276858048627E-4</v>
      </c>
      <c r="AB454" s="17">
        <f t="shared" si="559"/>
        <v>9.6898558341904778E-3</v>
      </c>
      <c r="AC454" s="35">
        <f t="shared" si="560"/>
        <v>9.6898558341904778E-3</v>
      </c>
      <c r="AD454" s="35">
        <f t="shared" si="561"/>
        <v>65.895490973750881</v>
      </c>
      <c r="AE454" s="35">
        <f t="shared" si="562"/>
        <v>1.2719588057732658</v>
      </c>
      <c r="AF454" s="35">
        <f t="shared" si="563"/>
        <v>4.6475915853551562E-2</v>
      </c>
      <c r="AG454" s="35">
        <f t="shared" si="564"/>
        <v>65.895490973750867</v>
      </c>
      <c r="AH454" s="35">
        <f t="shared" si="565"/>
        <v>19.651223021897746</v>
      </c>
      <c r="AI454" s="35">
        <f t="shared" si="566"/>
        <v>14.453286004351382</v>
      </c>
      <c r="AJ454" s="35">
        <f t="shared" si="567"/>
        <v>47.401031491226817</v>
      </c>
      <c r="AK454" s="35">
        <f t="shared" si="568"/>
        <v>65.895490973750867</v>
      </c>
      <c r="AM454" s="1">
        <f t="shared" si="520"/>
        <v>77.028664101700841</v>
      </c>
      <c r="AN454" s="1">
        <f t="shared" si="521"/>
        <v>72.358594068212184</v>
      </c>
      <c r="AO454" s="1">
        <f t="shared" si="522"/>
        <v>58.65540231840356</v>
      </c>
      <c r="AP454" s="1">
        <f t="shared" si="523"/>
        <v>68.710650456480522</v>
      </c>
      <c r="AQ454" s="1">
        <f t="shared" si="524"/>
        <v>54.548218211977371</v>
      </c>
      <c r="AR454" s="1">
        <f t="shared" si="525"/>
        <v>44.051693922628829</v>
      </c>
      <c r="AS454" s="1">
        <f t="shared" si="546"/>
        <v>1.4122807017543861</v>
      </c>
      <c r="AT454" s="1">
        <f t="shared" si="547"/>
        <v>20.636363636363637</v>
      </c>
      <c r="AU454" s="1">
        <f t="shared" si="548"/>
        <v>3.9156702328508493</v>
      </c>
    </row>
    <row r="455" spans="1:47" x14ac:dyDescent="0.3">
      <c r="A455" s="1" t="s">
        <v>561</v>
      </c>
      <c r="B455" s="1" t="s">
        <v>879</v>
      </c>
      <c r="C455" s="1" t="s">
        <v>874</v>
      </c>
      <c r="D455" s="4" t="s">
        <v>855</v>
      </c>
      <c r="E455" s="1" t="s">
        <v>873</v>
      </c>
      <c r="F455" s="4">
        <v>61.88</v>
      </c>
      <c r="G455" s="4">
        <v>0.77</v>
      </c>
      <c r="H455" s="4">
        <v>15.41</v>
      </c>
      <c r="I455" s="4">
        <v>5.9</v>
      </c>
      <c r="J455" s="4">
        <v>0.12</v>
      </c>
      <c r="K455" s="4">
        <v>3.17</v>
      </c>
      <c r="L455" s="4">
        <v>0.52</v>
      </c>
      <c r="M455" s="4">
        <v>2.13</v>
      </c>
      <c r="N455" s="4">
        <v>3.41</v>
      </c>
      <c r="O455" s="4">
        <v>0.14000000000000001</v>
      </c>
      <c r="P455" s="4"/>
      <c r="Q455" s="4"/>
      <c r="R455" s="4">
        <f t="shared" si="549"/>
        <v>1.9788946696106906</v>
      </c>
      <c r="S455" s="4">
        <f t="shared" si="550"/>
        <v>7.298070340623615E-2</v>
      </c>
      <c r="T455" s="4">
        <f t="shared" si="551"/>
        <v>1.4100484471279977</v>
      </c>
      <c r="U455" s="17">
        <f t="shared" si="552"/>
        <v>3.6946584006512621E-2</v>
      </c>
      <c r="V455" s="17">
        <f t="shared" si="553"/>
        <v>7.8651462371353995E-2</v>
      </c>
      <c r="W455" s="17">
        <f t="shared" si="554"/>
        <v>0.15113770105923893</v>
      </c>
      <c r="X455" s="17">
        <f t="shared" si="555"/>
        <v>3.4365924491771539E-2</v>
      </c>
      <c r="Y455" s="16">
        <f t="shared" si="556"/>
        <v>3.6199575371549893E-2</v>
      </c>
      <c r="Z455" s="17">
        <f t="shared" si="557"/>
        <v>9.2724679029957211E-3</v>
      </c>
      <c r="AA455" s="16">
        <f t="shared" si="558"/>
        <v>9.8626276858048627E-4</v>
      </c>
      <c r="AB455" s="17">
        <f t="shared" si="559"/>
        <v>8.9765890724215758E-3</v>
      </c>
      <c r="AC455" s="35">
        <f t="shared" si="560"/>
        <v>8.9765890724215758E-3</v>
      </c>
      <c r="AD455" s="35">
        <f t="shared" si="561"/>
        <v>65.518397195752044</v>
      </c>
      <c r="AE455" s="35">
        <f t="shared" si="562"/>
        <v>1.293099026745034</v>
      </c>
      <c r="AF455" s="35">
        <f t="shared" si="563"/>
        <v>4.3342513564193115E-2</v>
      </c>
      <c r="AG455" s="35">
        <f t="shared" si="564"/>
        <v>65.518397195752044</v>
      </c>
      <c r="AH455" s="35">
        <f t="shared" si="565"/>
        <v>18.789038070971003</v>
      </c>
      <c r="AI455" s="35">
        <f t="shared" si="566"/>
        <v>15.692564733276962</v>
      </c>
      <c r="AJ455" s="35">
        <f t="shared" si="567"/>
        <v>48.451763331152982</v>
      </c>
      <c r="AK455" s="35">
        <f t="shared" si="568"/>
        <v>65.518397195752044</v>
      </c>
      <c r="AM455" s="1">
        <f t="shared" si="520"/>
        <v>77.713664267536771</v>
      </c>
      <c r="AN455" s="1">
        <f t="shared" si="521"/>
        <v>72.616667604419149</v>
      </c>
      <c r="AO455" s="1">
        <f t="shared" si="522"/>
        <v>58.618752677478767</v>
      </c>
      <c r="AP455" s="1">
        <f t="shared" si="523"/>
        <v>68.171185815233429</v>
      </c>
      <c r="AQ455" s="1">
        <f t="shared" si="524"/>
        <v>54.316004465049019</v>
      </c>
      <c r="AR455" s="1">
        <f t="shared" si="525"/>
        <v>43.646368662331611</v>
      </c>
      <c r="AS455" s="1">
        <f t="shared" si="546"/>
        <v>1.6009389671361505</v>
      </c>
      <c r="AT455" s="1">
        <f t="shared" si="547"/>
        <v>20.012987012987011</v>
      </c>
      <c r="AU455" s="1">
        <f t="shared" si="548"/>
        <v>4.0155743024010384</v>
      </c>
    </row>
    <row r="456" spans="1:47" x14ac:dyDescent="0.3">
      <c r="A456" s="1" t="s">
        <v>561</v>
      </c>
      <c r="B456" s="1" t="s">
        <v>879</v>
      </c>
      <c r="C456" s="1" t="s">
        <v>874</v>
      </c>
      <c r="D456" s="4" t="s">
        <v>856</v>
      </c>
      <c r="E456" s="1" t="s">
        <v>873</v>
      </c>
      <c r="F456" s="4">
        <v>61.23</v>
      </c>
      <c r="G456" s="4">
        <v>0.75</v>
      </c>
      <c r="H456" s="4">
        <v>16</v>
      </c>
      <c r="I456" s="4">
        <v>6.71</v>
      </c>
      <c r="J456" s="4">
        <v>0.14000000000000001</v>
      </c>
      <c r="K456" s="4">
        <v>3.78</v>
      </c>
      <c r="L456" s="4">
        <v>0.55000000000000004</v>
      </c>
      <c r="M456" s="4">
        <v>2.17</v>
      </c>
      <c r="N456" s="4">
        <v>3.18</v>
      </c>
      <c r="O456" s="4">
        <v>0.16</v>
      </c>
      <c r="P456" s="4"/>
      <c r="Q456" s="4"/>
      <c r="R456" s="4">
        <f t="shared" si="549"/>
        <v>1.997861554687413</v>
      </c>
      <c r="S456" s="4">
        <f t="shared" si="550"/>
        <v>-0.17284281283941072</v>
      </c>
      <c r="T456" s="4">
        <f t="shared" si="551"/>
        <v>1.3725641683079886</v>
      </c>
      <c r="U456" s="17">
        <f t="shared" si="552"/>
        <v>4.2018911641305029E-2</v>
      </c>
      <c r="V456" s="17">
        <f t="shared" si="553"/>
        <v>9.3786286360794349E-2</v>
      </c>
      <c r="W456" s="17">
        <f t="shared" si="554"/>
        <v>0.15692428403295411</v>
      </c>
      <c r="X456" s="17">
        <f t="shared" si="555"/>
        <v>3.5011293965795422E-2</v>
      </c>
      <c r="Y456" s="16">
        <f t="shared" si="556"/>
        <v>3.375796178343949E-2</v>
      </c>
      <c r="Z456" s="17">
        <f t="shared" si="557"/>
        <v>9.8074179743223976E-3</v>
      </c>
      <c r="AA456" s="16">
        <f t="shared" si="558"/>
        <v>1.1271574498062699E-3</v>
      </c>
      <c r="AB456" s="17">
        <f t="shared" si="559"/>
        <v>9.469270739380517E-3</v>
      </c>
      <c r="AC456" s="35">
        <f t="shared" si="560"/>
        <v>9.469270739380517E-3</v>
      </c>
      <c r="AD456" s="35">
        <f t="shared" si="561"/>
        <v>66.730059776420617</v>
      </c>
      <c r="AE456" s="35">
        <f t="shared" si="562"/>
        <v>1.3661484775717472</v>
      </c>
      <c r="AF456" s="35">
        <f t="shared" si="563"/>
        <v>4.4480564705175939E-2</v>
      </c>
      <c r="AG456" s="35">
        <f t="shared" si="564"/>
        <v>66.730059776420617</v>
      </c>
      <c r="AH456" s="35">
        <f t="shared" si="565"/>
        <v>18.914795501262351</v>
      </c>
      <c r="AI456" s="35">
        <f t="shared" si="566"/>
        <v>14.355144722317032</v>
      </c>
      <c r="AJ456" s="35">
        <f t="shared" si="567"/>
        <v>47.720174610527337</v>
      </c>
      <c r="AK456" s="35">
        <f t="shared" si="568"/>
        <v>66.730059776420617</v>
      </c>
      <c r="AM456" s="1">
        <f t="shared" si="520"/>
        <v>77.914849129074184</v>
      </c>
      <c r="AN456" s="1">
        <f t="shared" si="521"/>
        <v>73.467706133310088</v>
      </c>
      <c r="AO456" s="1">
        <f t="shared" si="522"/>
        <v>58.786274568793182</v>
      </c>
      <c r="AP456" s="1">
        <f t="shared" si="523"/>
        <v>69.529807625152969</v>
      </c>
      <c r="AQ456" s="1">
        <f t="shared" si="524"/>
        <v>53.628127251723903</v>
      </c>
      <c r="AR456" s="1">
        <f t="shared" si="525"/>
        <v>42.301298340377464</v>
      </c>
      <c r="AS456" s="1">
        <f t="shared" si="546"/>
        <v>1.4654377880184333</v>
      </c>
      <c r="AT456" s="1">
        <f t="shared" si="547"/>
        <v>21.333333333333332</v>
      </c>
      <c r="AU456" s="1">
        <f t="shared" si="548"/>
        <v>3.8268749999999998</v>
      </c>
    </row>
    <row r="457" spans="1:47" x14ac:dyDescent="0.3">
      <c r="A457" s="1" t="s">
        <v>561</v>
      </c>
      <c r="B457" s="1" t="s">
        <v>879</v>
      </c>
      <c r="C457" s="1" t="s">
        <v>874</v>
      </c>
      <c r="D457" s="4" t="s">
        <v>857</v>
      </c>
      <c r="E457" s="1" t="s">
        <v>873</v>
      </c>
      <c r="F457" s="4">
        <v>61.79</v>
      </c>
      <c r="G457" s="4">
        <v>0.7</v>
      </c>
      <c r="H457" s="4">
        <v>15.53</v>
      </c>
      <c r="I457" s="4">
        <v>6.86</v>
      </c>
      <c r="J457" s="4">
        <v>0.14000000000000001</v>
      </c>
      <c r="K457" s="4">
        <v>3.76</v>
      </c>
      <c r="L457" s="4">
        <v>0.53</v>
      </c>
      <c r="M457" s="4">
        <v>2.2599999999999998</v>
      </c>
      <c r="N457" s="4">
        <v>2.98</v>
      </c>
      <c r="O457" s="4">
        <v>0.14000000000000001</v>
      </c>
      <c r="P457" s="4"/>
      <c r="Q457" s="4"/>
      <c r="R457" s="4">
        <f t="shared" si="549"/>
        <v>1.9274088238764011</v>
      </c>
      <c r="S457" s="4">
        <f t="shared" si="550"/>
        <v>-0.23249565688448998</v>
      </c>
      <c r="T457" s="4">
        <f t="shared" si="551"/>
        <v>1.450243085720164</v>
      </c>
      <c r="U457" s="17">
        <f t="shared" si="552"/>
        <v>4.2958231573673997E-2</v>
      </c>
      <c r="V457" s="17">
        <f t="shared" si="553"/>
        <v>9.3290062623435643E-2</v>
      </c>
      <c r="W457" s="17">
        <f t="shared" si="554"/>
        <v>0.15231463318948607</v>
      </c>
      <c r="X457" s="17">
        <f t="shared" si="555"/>
        <v>3.6463375282349143E-2</v>
      </c>
      <c r="Y457" s="16">
        <f t="shared" si="556"/>
        <v>3.1634819532908705E-2</v>
      </c>
      <c r="Z457" s="17">
        <f t="shared" si="557"/>
        <v>9.4507845934379466E-3</v>
      </c>
      <c r="AA457" s="16">
        <f t="shared" si="558"/>
        <v>9.8626276858048627E-4</v>
      </c>
      <c r="AB457" s="17">
        <f t="shared" si="559"/>
        <v>9.1549057628638013E-3</v>
      </c>
      <c r="AC457" s="35">
        <f t="shared" si="560"/>
        <v>9.1549057628638013E-3</v>
      </c>
      <c r="AD457" s="35">
        <f t="shared" si="561"/>
        <v>66.348450058610922</v>
      </c>
      <c r="AE457" s="35">
        <f t="shared" si="562"/>
        <v>1.4036555065581406</v>
      </c>
      <c r="AF457" s="35">
        <f t="shared" si="563"/>
        <v>4.5618281045212941E-2</v>
      </c>
      <c r="AG457" s="35">
        <f t="shared" si="564"/>
        <v>66.348450058610922</v>
      </c>
      <c r="AH457" s="35">
        <f t="shared" si="565"/>
        <v>19.871381877817594</v>
      </c>
      <c r="AI457" s="35">
        <f t="shared" si="566"/>
        <v>13.780168063571493</v>
      </c>
      <c r="AJ457" s="35">
        <f t="shared" si="567"/>
        <v>46.954393092876948</v>
      </c>
      <c r="AK457" s="35">
        <f t="shared" si="568"/>
        <v>66.348450058610922</v>
      </c>
      <c r="AM457" s="1">
        <f t="shared" si="520"/>
        <v>76.952655286466893</v>
      </c>
      <c r="AN457" s="1">
        <f t="shared" si="521"/>
        <v>72.568368190256948</v>
      </c>
      <c r="AO457" s="1">
        <f t="shared" si="522"/>
        <v>57.817476267507807</v>
      </c>
      <c r="AP457" s="1">
        <f t="shared" si="523"/>
        <v>69.104250677373386</v>
      </c>
      <c r="AQ457" s="1">
        <f t="shared" si="524"/>
        <v>53.380073543960179</v>
      </c>
      <c r="AR457" s="1">
        <f t="shared" si="525"/>
        <v>41.636949052482926</v>
      </c>
      <c r="AS457" s="1">
        <f t="shared" si="546"/>
        <v>1.3185840707964602</v>
      </c>
      <c r="AT457" s="1">
        <f t="shared" si="547"/>
        <v>22.185714285714287</v>
      </c>
      <c r="AU457" s="1">
        <f t="shared" si="548"/>
        <v>3.9787508048937541</v>
      </c>
    </row>
    <row r="458" spans="1:47" x14ac:dyDescent="0.3">
      <c r="A458" s="1" t="s">
        <v>561</v>
      </c>
      <c r="B458" s="1" t="s">
        <v>879</v>
      </c>
      <c r="C458" s="1" t="s">
        <v>874</v>
      </c>
      <c r="D458" s="4" t="s">
        <v>858</v>
      </c>
      <c r="E458" s="1" t="s">
        <v>873</v>
      </c>
      <c r="F458" s="4">
        <v>59.05</v>
      </c>
      <c r="G458" s="4">
        <v>0.73</v>
      </c>
      <c r="H458" s="4">
        <v>16.64</v>
      </c>
      <c r="I458" s="4">
        <v>7.92</v>
      </c>
      <c r="J458" s="4">
        <v>0.18</v>
      </c>
      <c r="K458" s="4">
        <v>4.33</v>
      </c>
      <c r="L458" s="4">
        <v>0.59</v>
      </c>
      <c r="M458" s="4">
        <v>2.33</v>
      </c>
      <c r="N458" s="4">
        <v>2.93</v>
      </c>
      <c r="O458" s="4">
        <v>0.16</v>
      </c>
      <c r="P458" s="4"/>
      <c r="Q458" s="4"/>
      <c r="R458" s="4">
        <f t="shared" si="549"/>
        <v>1.9659411678154535</v>
      </c>
      <c r="S458" s="4">
        <f t="shared" si="550"/>
        <v>-0.39056511898542251</v>
      </c>
      <c r="T458" s="4">
        <f t="shared" si="551"/>
        <v>1.3735010096599811</v>
      </c>
      <c r="U458" s="17">
        <f t="shared" si="552"/>
        <v>4.9596092429081348E-2</v>
      </c>
      <c r="V458" s="17">
        <f t="shared" si="553"/>
        <v>0.10743243913815861</v>
      </c>
      <c r="W458" s="17">
        <f t="shared" si="554"/>
        <v>0.16320125539427227</v>
      </c>
      <c r="X458" s="17">
        <f t="shared" si="555"/>
        <v>3.7592771861890938E-2</v>
      </c>
      <c r="Y458" s="16">
        <f t="shared" si="556"/>
        <v>3.1104033970276009E-2</v>
      </c>
      <c r="Z458" s="17">
        <f t="shared" si="557"/>
        <v>1.0520684736091298E-2</v>
      </c>
      <c r="AA458" s="16">
        <f t="shared" si="558"/>
        <v>1.1271574498062699E-3</v>
      </c>
      <c r="AB458" s="17">
        <f t="shared" si="559"/>
        <v>1.0182537501149417E-2</v>
      </c>
      <c r="AC458" s="35">
        <f t="shared" si="560"/>
        <v>1.0182537501149417E-2</v>
      </c>
      <c r="AD458" s="35">
        <f t="shared" si="561"/>
        <v>67.416082185884434</v>
      </c>
      <c r="AE458" s="35">
        <f t="shared" si="562"/>
        <v>1.4475747846715983</v>
      </c>
      <c r="AF458" s="35">
        <f t="shared" si="563"/>
        <v>4.7775309363040357E-2</v>
      </c>
      <c r="AG458" s="35">
        <f t="shared" si="564"/>
        <v>67.416082185884434</v>
      </c>
      <c r="AH458" s="35">
        <f t="shared" si="565"/>
        <v>19.7352904834813</v>
      </c>
      <c r="AI458" s="35">
        <f t="shared" si="566"/>
        <v>12.84862733063426</v>
      </c>
      <c r="AJ458" s="35">
        <f t="shared" si="567"/>
        <v>46.556668423576482</v>
      </c>
      <c r="AK458" s="35">
        <f t="shared" si="568"/>
        <v>67.416082185884434</v>
      </c>
      <c r="AM458" s="1">
        <f t="shared" si="520"/>
        <v>77.355158181669822</v>
      </c>
      <c r="AN458" s="1">
        <f t="shared" si="521"/>
        <v>73.439352215706123</v>
      </c>
      <c r="AO458" s="1">
        <f t="shared" si="522"/>
        <v>59.756396993768888</v>
      </c>
      <c r="AP458" s="1">
        <f t="shared" si="523"/>
        <v>70.376291432170603</v>
      </c>
      <c r="AQ458" s="1">
        <f t="shared" si="524"/>
        <v>53.318085623888557</v>
      </c>
      <c r="AR458" s="1">
        <f t="shared" si="525"/>
        <v>40.891386091245963</v>
      </c>
      <c r="AS458" s="1">
        <f t="shared" si="546"/>
        <v>1.257510729613734</v>
      </c>
      <c r="AT458" s="1">
        <f t="shared" si="547"/>
        <v>22.794520547945208</v>
      </c>
      <c r="AU458" s="1">
        <f t="shared" si="548"/>
        <v>3.5486778846153841</v>
      </c>
    </row>
    <row r="459" spans="1:47" x14ac:dyDescent="0.3">
      <c r="A459" s="1" t="s">
        <v>561</v>
      </c>
      <c r="B459" s="1" t="s">
        <v>879</v>
      </c>
      <c r="C459" s="1" t="s">
        <v>874</v>
      </c>
      <c r="D459" s="4" t="s">
        <v>859</v>
      </c>
      <c r="E459" s="1" t="s">
        <v>873</v>
      </c>
      <c r="F459" s="4">
        <v>63.01</v>
      </c>
      <c r="G459" s="4">
        <v>0.73</v>
      </c>
      <c r="H459" s="4">
        <v>14.75</v>
      </c>
      <c r="I459" s="4">
        <v>5.98</v>
      </c>
      <c r="J459" s="4">
        <v>0.14000000000000001</v>
      </c>
      <c r="K459" s="4">
        <v>3.38</v>
      </c>
      <c r="L459" s="4">
        <v>1.27</v>
      </c>
      <c r="M459" s="4">
        <v>1.99</v>
      </c>
      <c r="N459" s="4">
        <v>2.92</v>
      </c>
      <c r="O459" s="4">
        <v>0.14000000000000001</v>
      </c>
      <c r="P459" s="4"/>
      <c r="Q459" s="4"/>
      <c r="R459" s="4">
        <f t="shared" si="549"/>
        <v>2.0031084440494276</v>
      </c>
      <c r="S459" s="4">
        <f t="shared" si="550"/>
        <v>-0.14629209321473707</v>
      </c>
      <c r="T459" s="4">
        <f t="shared" si="551"/>
        <v>0.44911773826590107</v>
      </c>
      <c r="U459" s="17">
        <f t="shared" si="552"/>
        <v>3.7447554637109401E-2</v>
      </c>
      <c r="V459" s="17">
        <f t="shared" si="553"/>
        <v>8.3861811613620343E-2</v>
      </c>
      <c r="W459" s="17">
        <f t="shared" si="554"/>
        <v>0.14466457434287958</v>
      </c>
      <c r="X459" s="17">
        <f t="shared" si="555"/>
        <v>3.2107131332687965E-2</v>
      </c>
      <c r="Y459" s="16">
        <f t="shared" si="556"/>
        <v>3.0997876857749466E-2</v>
      </c>
      <c r="Z459" s="17">
        <f t="shared" si="557"/>
        <v>2.2646219686162625E-2</v>
      </c>
      <c r="AA459" s="16">
        <f t="shared" si="558"/>
        <v>9.8626276858048627E-4</v>
      </c>
      <c r="AB459" s="17">
        <f t="shared" si="559"/>
        <v>2.2350340855588478E-2</v>
      </c>
      <c r="AC459" s="35">
        <f t="shared" si="560"/>
        <v>2.2350340855588478E-2</v>
      </c>
      <c r="AD459" s="35">
        <f t="shared" si="561"/>
        <v>62.864862899504217</v>
      </c>
      <c r="AE459" s="35">
        <f t="shared" si="562"/>
        <v>1.4313151306591556</v>
      </c>
      <c r="AF459" s="35">
        <f t="shared" si="563"/>
        <v>5.4457472188276443E-2</v>
      </c>
      <c r="AG459" s="35">
        <f t="shared" si="564"/>
        <v>62.864862899504224</v>
      </c>
      <c r="AH459" s="35">
        <f t="shared" si="565"/>
        <v>23.66482283945604</v>
      </c>
      <c r="AI459" s="35">
        <f t="shared" si="566"/>
        <v>13.470314261039743</v>
      </c>
      <c r="AJ459" s="35">
        <f t="shared" si="567"/>
        <v>44.902745710791848</v>
      </c>
      <c r="AK459" s="35">
        <f t="shared" si="568"/>
        <v>62.864862899504224</v>
      </c>
      <c r="AM459" s="1">
        <f t="shared" si="520"/>
        <v>72.651209076562168</v>
      </c>
      <c r="AN459" s="1">
        <f t="shared" si="521"/>
        <v>67.608778503373983</v>
      </c>
      <c r="AO459" s="1">
        <f t="shared" si="522"/>
        <v>55.65611858099966</v>
      </c>
      <c r="AP459" s="1">
        <f t="shared" si="523"/>
        <v>69.627407717239748</v>
      </c>
      <c r="AQ459" s="1">
        <f t="shared" si="524"/>
        <v>51.82041860162866</v>
      </c>
      <c r="AR459" s="1">
        <f t="shared" si="525"/>
        <v>41.164632148681299</v>
      </c>
      <c r="AS459" s="1">
        <f t="shared" si="546"/>
        <v>1.4673366834170853</v>
      </c>
      <c r="AT459" s="1">
        <f t="shared" si="547"/>
        <v>20.205479452054796</v>
      </c>
      <c r="AU459" s="1">
        <f t="shared" si="548"/>
        <v>4.2718644067796605</v>
      </c>
    </row>
    <row r="460" spans="1:47" x14ac:dyDescent="0.3">
      <c r="A460" s="1" t="s">
        <v>561</v>
      </c>
      <c r="B460" s="1" t="s">
        <v>879</v>
      </c>
      <c r="C460" s="1" t="s">
        <v>874</v>
      </c>
      <c r="D460" s="4" t="s">
        <v>860</v>
      </c>
      <c r="E460" s="1" t="s">
        <v>873</v>
      </c>
      <c r="F460" s="4">
        <v>63.8</v>
      </c>
      <c r="G460" s="4">
        <v>0.75</v>
      </c>
      <c r="H460" s="4">
        <v>14.9</v>
      </c>
      <c r="I460" s="4">
        <v>5.69</v>
      </c>
      <c r="J460" s="4">
        <v>0.12</v>
      </c>
      <c r="K460" s="4">
        <v>3.12</v>
      </c>
      <c r="L460" s="4">
        <v>0.95</v>
      </c>
      <c r="M460" s="4">
        <v>1.82</v>
      </c>
      <c r="N460" s="4">
        <v>3.31</v>
      </c>
      <c r="O460" s="4">
        <v>0.14000000000000001</v>
      </c>
      <c r="P460" s="4"/>
      <c r="Q460" s="4"/>
      <c r="R460" s="4">
        <f t="shared" si="549"/>
        <v>2.1025247118627095</v>
      </c>
      <c r="S460" s="4">
        <f t="shared" si="550"/>
        <v>5.9115187567580552E-2</v>
      </c>
      <c r="T460" s="4">
        <f t="shared" si="551"/>
        <v>0.6501297954762546</v>
      </c>
      <c r="U460" s="17">
        <f t="shared" si="552"/>
        <v>3.5631536101196071E-2</v>
      </c>
      <c r="V460" s="17">
        <f t="shared" si="553"/>
        <v>7.7410903027957251E-2</v>
      </c>
      <c r="W460" s="17">
        <f t="shared" si="554"/>
        <v>0.14613573950568851</v>
      </c>
      <c r="X460" s="17">
        <f t="shared" si="555"/>
        <v>2.9364311068086481E-2</v>
      </c>
      <c r="Y460" s="16">
        <f t="shared" si="556"/>
        <v>3.51380042462845E-2</v>
      </c>
      <c r="Z460" s="17">
        <f t="shared" si="557"/>
        <v>1.6940085592011413E-2</v>
      </c>
      <c r="AA460" s="16">
        <f t="shared" si="558"/>
        <v>9.8626276858048627E-4</v>
      </c>
      <c r="AB460" s="17">
        <f t="shared" si="559"/>
        <v>1.6644206761437266E-2</v>
      </c>
      <c r="AC460" s="35">
        <f t="shared" si="560"/>
        <v>1.6644206761437266E-2</v>
      </c>
      <c r="AD460" s="35">
        <f t="shared" si="561"/>
        <v>64.297028060541592</v>
      </c>
      <c r="AE460" s="35">
        <f t="shared" si="562"/>
        <v>1.3308506234914914</v>
      </c>
      <c r="AF460" s="35">
        <f t="shared" si="563"/>
        <v>4.6008517829523747E-2</v>
      </c>
      <c r="AG460" s="35">
        <f t="shared" si="564"/>
        <v>64.297028060541592</v>
      </c>
      <c r="AH460" s="35">
        <f t="shared" si="565"/>
        <v>20.242898635988116</v>
      </c>
      <c r="AI460" s="35">
        <f t="shared" si="566"/>
        <v>15.460073303470296</v>
      </c>
      <c r="AJ460" s="35">
        <f t="shared" si="567"/>
        <v>47.608587333741092</v>
      </c>
      <c r="AK460" s="35">
        <f t="shared" si="568"/>
        <v>64.297028060541592</v>
      </c>
      <c r="AM460" s="1">
        <f t="shared" si="520"/>
        <v>76.05522097428188</v>
      </c>
      <c r="AN460" s="1">
        <f t="shared" si="521"/>
        <v>70.69637869552578</v>
      </c>
      <c r="AO460" s="1">
        <f t="shared" si="522"/>
        <v>55.868964992261716</v>
      </c>
      <c r="AP460" s="1">
        <f t="shared" si="523"/>
        <v>69.37765335448384</v>
      </c>
      <c r="AQ460" s="1">
        <f t="shared" si="524"/>
        <v>53.409956793417201</v>
      </c>
      <c r="AR460" s="1">
        <f t="shared" si="525"/>
        <v>42.940091977025098</v>
      </c>
      <c r="AS460" s="1">
        <f t="shared" si="546"/>
        <v>1.8186813186813187</v>
      </c>
      <c r="AT460" s="1">
        <f t="shared" si="547"/>
        <v>19.866666666666667</v>
      </c>
      <c r="AU460" s="1">
        <f t="shared" si="548"/>
        <v>4.2818791946308723</v>
      </c>
    </row>
    <row r="461" spans="1:47" x14ac:dyDescent="0.3">
      <c r="A461" s="1" t="s">
        <v>561</v>
      </c>
      <c r="B461" s="1" t="s">
        <v>879</v>
      </c>
      <c r="C461" s="1" t="s">
        <v>874</v>
      </c>
      <c r="D461" s="4" t="s">
        <v>861</v>
      </c>
      <c r="E461" s="1" t="s">
        <v>873</v>
      </c>
      <c r="F461" s="4">
        <v>57.49</v>
      </c>
      <c r="G461" s="4">
        <v>0.67</v>
      </c>
      <c r="H461" s="4">
        <v>14.05</v>
      </c>
      <c r="I461" s="4">
        <v>5.65</v>
      </c>
      <c r="J461" s="4">
        <v>0.39</v>
      </c>
      <c r="K461" s="4">
        <v>3.18</v>
      </c>
      <c r="L461" s="4">
        <v>5.34</v>
      </c>
      <c r="M461" s="4">
        <v>1.37</v>
      </c>
      <c r="N461" s="4">
        <v>3.4</v>
      </c>
      <c r="O461" s="4">
        <v>0.14000000000000001</v>
      </c>
      <c r="P461" s="4"/>
      <c r="Q461" s="4"/>
      <c r="R461" s="4">
        <f t="shared" si="549"/>
        <v>2.3278116559397213</v>
      </c>
      <c r="S461" s="4">
        <f t="shared" si="550"/>
        <v>6.6894234830030222E-2</v>
      </c>
      <c r="T461" s="4">
        <f t="shared" si="551"/>
        <v>-1.36041491313207</v>
      </c>
      <c r="U461" s="17">
        <f t="shared" si="552"/>
        <v>3.5381050785897677E-2</v>
      </c>
      <c r="V461" s="17">
        <f t="shared" si="553"/>
        <v>7.8899574240033354E-2</v>
      </c>
      <c r="W461" s="17">
        <f t="shared" si="554"/>
        <v>0.13779913691643783</v>
      </c>
      <c r="X461" s="17">
        <f t="shared" si="555"/>
        <v>2.2103904485317849E-2</v>
      </c>
      <c r="Y461" s="16">
        <f t="shared" si="556"/>
        <v>3.6093418259023353E-2</v>
      </c>
      <c r="Z461" s="17">
        <f t="shared" si="557"/>
        <v>9.5221112696148358E-2</v>
      </c>
      <c r="AA461" s="16">
        <f t="shared" si="558"/>
        <v>9.8626276858048627E-4</v>
      </c>
      <c r="AB461" s="17">
        <f t="shared" si="559"/>
        <v>9.4925233865574207E-2</v>
      </c>
      <c r="AC461" s="35">
        <f t="shared" si="560"/>
        <v>2.2103904485317849E-2</v>
      </c>
      <c r="AD461" s="35">
        <f t="shared" si="561"/>
        <v>63.181525375231196</v>
      </c>
      <c r="AE461" s="35">
        <f t="shared" si="562"/>
        <v>1.9426758864879885</v>
      </c>
      <c r="AF461" s="35">
        <f t="shared" si="563"/>
        <v>4.4207808970635698E-2</v>
      </c>
      <c r="AG461" s="35">
        <f t="shared" si="564"/>
        <v>63.181525375231196</v>
      </c>
      <c r="AH461" s="35">
        <f t="shared" si="565"/>
        <v>20.269479669929677</v>
      </c>
      <c r="AI461" s="35">
        <f t="shared" si="566"/>
        <v>16.548994954839134</v>
      </c>
      <c r="AJ461" s="35">
        <f t="shared" si="567"/>
        <v>48.139757642454725</v>
      </c>
      <c r="AK461" s="35">
        <f t="shared" si="568"/>
        <v>63.181525375231196</v>
      </c>
      <c r="AM461" s="1">
        <f t="shared" si="520"/>
        <v>75.710922044664983</v>
      </c>
      <c r="AN461" s="1">
        <f t="shared" si="521"/>
        <v>69.702734428211272</v>
      </c>
      <c r="AO461" s="1">
        <f t="shared" si="522"/>
        <v>53.429857171020842</v>
      </c>
      <c r="AP461" s="1">
        <f t="shared" si="523"/>
        <v>70.306952051549175</v>
      </c>
      <c r="AQ461" s="1">
        <f t="shared" si="524"/>
        <v>52.10291603431746</v>
      </c>
      <c r="AR461" s="1">
        <f t="shared" si="525"/>
        <v>41.45818846610333</v>
      </c>
      <c r="AS461" s="1">
        <f t="shared" si="546"/>
        <v>2.4817518248175179</v>
      </c>
      <c r="AT461" s="1">
        <f t="shared" si="547"/>
        <v>20.970149253731343</v>
      </c>
      <c r="AU461" s="1">
        <f t="shared" si="548"/>
        <v>4.0918149466192171</v>
      </c>
    </row>
    <row r="462" spans="1:47" x14ac:dyDescent="0.3">
      <c r="A462" s="1" t="s">
        <v>561</v>
      </c>
      <c r="B462" s="1" t="s">
        <v>879</v>
      </c>
      <c r="C462" s="1" t="s">
        <v>874</v>
      </c>
      <c r="D462" s="4" t="s">
        <v>862</v>
      </c>
      <c r="E462" s="1" t="s">
        <v>873</v>
      </c>
      <c r="F462" s="4">
        <v>59.99</v>
      </c>
      <c r="G462" s="4">
        <v>0.7</v>
      </c>
      <c r="H462" s="4">
        <v>15.83</v>
      </c>
      <c r="I462" s="4">
        <v>6.71</v>
      </c>
      <c r="J462" s="4">
        <v>0.15</v>
      </c>
      <c r="K462" s="4">
        <v>3.42</v>
      </c>
      <c r="L462" s="4">
        <v>2.17</v>
      </c>
      <c r="M462" s="4">
        <v>1.21</v>
      </c>
      <c r="N462" s="4">
        <v>4.0999999999999996</v>
      </c>
      <c r="O462" s="4">
        <v>0.16</v>
      </c>
      <c r="P462" s="4"/>
      <c r="Q462" s="4"/>
      <c r="R462" s="4">
        <f t="shared" si="549"/>
        <v>2.5712865142842714</v>
      </c>
      <c r="S462" s="4">
        <f t="shared" si="550"/>
        <v>0.18134642263574824</v>
      </c>
      <c r="T462" s="4">
        <f t="shared" si="551"/>
        <v>-0.58410680794371839</v>
      </c>
      <c r="U462" s="17">
        <f t="shared" si="552"/>
        <v>4.2018911641305029E-2</v>
      </c>
      <c r="V462" s="17">
        <f t="shared" si="553"/>
        <v>8.4854259088337741E-2</v>
      </c>
      <c r="W462" s="17">
        <f t="shared" si="554"/>
        <v>0.15525696351510399</v>
      </c>
      <c r="X462" s="17">
        <f t="shared" si="555"/>
        <v>1.952242658922233E-2</v>
      </c>
      <c r="Y462" s="16">
        <f t="shared" si="556"/>
        <v>4.3524416135881101E-2</v>
      </c>
      <c r="Z462" s="17">
        <f t="shared" si="557"/>
        <v>3.8694721825962911E-2</v>
      </c>
      <c r="AA462" s="16">
        <f t="shared" si="558"/>
        <v>1.1271574498062699E-3</v>
      </c>
      <c r="AB462" s="17">
        <f t="shared" si="559"/>
        <v>3.8356574591021028E-2</v>
      </c>
      <c r="AC462" s="35">
        <f t="shared" si="560"/>
        <v>1.952242658922233E-2</v>
      </c>
      <c r="AD462" s="35">
        <f t="shared" si="561"/>
        <v>65.2816813637439</v>
      </c>
      <c r="AE462" s="35">
        <f t="shared" si="562"/>
        <v>1.4724926348212946</v>
      </c>
      <c r="AF462" s="35">
        <f t="shared" si="563"/>
        <v>3.9044853178444659E-2</v>
      </c>
      <c r="AG462" s="35">
        <f t="shared" si="564"/>
        <v>65.281681363743886</v>
      </c>
      <c r="AH462" s="35">
        <f t="shared" si="565"/>
        <v>16.417387061942758</v>
      </c>
      <c r="AI462" s="35">
        <f t="shared" si="566"/>
        <v>18.300931574313353</v>
      </c>
      <c r="AJ462" s="35">
        <f t="shared" si="567"/>
        <v>50.941772256185295</v>
      </c>
      <c r="AK462" s="35">
        <f t="shared" si="568"/>
        <v>65.281681363743886</v>
      </c>
      <c r="AM462" s="1">
        <f t="shared" si="520"/>
        <v>79.90504986372521</v>
      </c>
      <c r="AN462" s="1">
        <f t="shared" si="521"/>
        <v>74.104306723664976</v>
      </c>
      <c r="AO462" s="1">
        <f t="shared" si="522"/>
        <v>58.192374339393282</v>
      </c>
      <c r="AP462" s="1">
        <f t="shared" si="523"/>
        <v>71.119677750496606</v>
      </c>
      <c r="AQ462" s="1">
        <f t="shared" si="524"/>
        <v>54.092733147136904</v>
      </c>
      <c r="AR462" s="1">
        <f t="shared" si="525"/>
        <v>42.571213991567745</v>
      </c>
      <c r="AS462" s="1">
        <f t="shared" si="546"/>
        <v>3.3884297520661155</v>
      </c>
      <c r="AT462" s="1">
        <f t="shared" si="547"/>
        <v>22.614285714285717</v>
      </c>
      <c r="AU462" s="1">
        <f t="shared" si="548"/>
        <v>3.7896399241945673</v>
      </c>
    </row>
    <row r="463" spans="1:47" x14ac:dyDescent="0.3">
      <c r="A463" s="1" t="s">
        <v>561</v>
      </c>
      <c r="B463" s="1" t="s">
        <v>879</v>
      </c>
      <c r="C463" s="1" t="s">
        <v>874</v>
      </c>
      <c r="D463" s="4" t="s">
        <v>863</v>
      </c>
      <c r="E463" s="1" t="s">
        <v>873</v>
      </c>
      <c r="F463" s="4">
        <v>59.61</v>
      </c>
      <c r="G463" s="4">
        <v>0.7</v>
      </c>
      <c r="H463" s="4">
        <v>15.87</v>
      </c>
      <c r="I463" s="4">
        <v>8.15</v>
      </c>
      <c r="J463" s="4">
        <v>0.15</v>
      </c>
      <c r="K463" s="4">
        <v>3.27</v>
      </c>
      <c r="L463" s="4">
        <v>1.75</v>
      </c>
      <c r="M463" s="4">
        <v>1.35</v>
      </c>
      <c r="N463" s="4">
        <v>3.94</v>
      </c>
      <c r="O463" s="4">
        <v>0.18</v>
      </c>
      <c r="P463" s="4"/>
      <c r="Q463" s="4"/>
      <c r="R463" s="4">
        <f t="shared" si="549"/>
        <v>2.4643259420879797</v>
      </c>
      <c r="S463" s="4">
        <f t="shared" si="550"/>
        <v>0.18639073840068046</v>
      </c>
      <c r="T463" s="4">
        <f t="shared" si="551"/>
        <v>-0.25951119548508456</v>
      </c>
      <c r="U463" s="17">
        <f t="shared" si="552"/>
        <v>5.1036382992047095E-2</v>
      </c>
      <c r="V463" s="17">
        <f t="shared" si="553"/>
        <v>8.1132581058147496E-2</v>
      </c>
      <c r="W463" s="17">
        <f t="shared" si="554"/>
        <v>0.15564927422518635</v>
      </c>
      <c r="X463" s="17">
        <f t="shared" si="555"/>
        <v>2.1781219748305908E-2</v>
      </c>
      <c r="Y463" s="16">
        <f t="shared" si="556"/>
        <v>4.1825902335456473E-2</v>
      </c>
      <c r="Z463" s="17">
        <f t="shared" si="557"/>
        <v>3.1205420827389446E-2</v>
      </c>
      <c r="AA463" s="16">
        <f t="shared" si="558"/>
        <v>1.2680521310320537E-3</v>
      </c>
      <c r="AB463" s="17">
        <f t="shared" si="559"/>
        <v>3.0825005188079829E-2</v>
      </c>
      <c r="AC463" s="35">
        <f t="shared" si="560"/>
        <v>2.1781219748305908E-2</v>
      </c>
      <c r="AD463" s="35">
        <f t="shared" si="561"/>
        <v>64.574682064651</v>
      </c>
      <c r="AE463" s="35">
        <f t="shared" si="562"/>
        <v>1.4582882451026391</v>
      </c>
      <c r="AF463" s="35">
        <f t="shared" si="563"/>
        <v>4.3562439496611816E-2</v>
      </c>
      <c r="AG463" s="35">
        <f t="shared" si="564"/>
        <v>64.574682064651</v>
      </c>
      <c r="AH463" s="35">
        <f t="shared" si="565"/>
        <v>18.072880162515485</v>
      </c>
      <c r="AI463" s="35">
        <f t="shared" si="566"/>
        <v>17.352437772833515</v>
      </c>
      <c r="AJ463" s="35">
        <f t="shared" si="567"/>
        <v>49.639778805159011</v>
      </c>
      <c r="AK463" s="35">
        <f t="shared" si="568"/>
        <v>64.574682064651</v>
      </c>
      <c r="AM463" s="1">
        <f t="shared" si="520"/>
        <v>78.132591360843691</v>
      </c>
      <c r="AN463" s="1">
        <f t="shared" si="521"/>
        <v>72.32124096010331</v>
      </c>
      <c r="AO463" s="1">
        <f t="shared" si="522"/>
        <v>58.033467202981029</v>
      </c>
      <c r="AP463" s="1">
        <f t="shared" si="523"/>
        <v>70.989616196129049</v>
      </c>
      <c r="AQ463" s="1">
        <f t="shared" si="524"/>
        <v>55.381032445281896</v>
      </c>
      <c r="AR463" s="1">
        <f t="shared" si="525"/>
        <v>41.7059297776512</v>
      </c>
      <c r="AS463" s="1">
        <f t="shared" si="546"/>
        <v>2.9185185185185181</v>
      </c>
      <c r="AT463" s="1">
        <f t="shared" si="547"/>
        <v>22.671428571428571</v>
      </c>
      <c r="AU463" s="1">
        <f t="shared" si="548"/>
        <v>3.7561436672967865</v>
      </c>
    </row>
    <row r="464" spans="1:47" x14ac:dyDescent="0.3">
      <c r="A464" s="1" t="s">
        <v>561</v>
      </c>
      <c r="B464" s="1" t="s">
        <v>879</v>
      </c>
      <c r="C464" s="1" t="s">
        <v>874</v>
      </c>
      <c r="D464" s="4" t="s">
        <v>864</v>
      </c>
      <c r="E464" s="1" t="s">
        <v>873</v>
      </c>
      <c r="F464" s="4">
        <v>57.83</v>
      </c>
      <c r="G464" s="4">
        <v>0.67</v>
      </c>
      <c r="H464" s="4">
        <v>14.83</v>
      </c>
      <c r="I464" s="4">
        <v>6.96</v>
      </c>
      <c r="J464" s="4">
        <v>0.18</v>
      </c>
      <c r="K464" s="4">
        <v>2.89</v>
      </c>
      <c r="L464" s="4">
        <v>4.42</v>
      </c>
      <c r="M464" s="4">
        <v>1.2</v>
      </c>
      <c r="N464" s="4">
        <v>4.0999999999999996</v>
      </c>
      <c r="O464" s="4">
        <v>0.14000000000000001</v>
      </c>
      <c r="P464" s="4"/>
      <c r="Q464" s="4"/>
      <c r="R464" s="4">
        <f t="shared" si="549"/>
        <v>2.514330599355886</v>
      </c>
      <c r="S464" s="4">
        <f t="shared" si="550"/>
        <v>0.34973047158592113</v>
      </c>
      <c r="T464" s="4">
        <f t="shared" si="551"/>
        <v>-1.3038181392956523</v>
      </c>
      <c r="U464" s="17">
        <f t="shared" si="552"/>
        <v>4.3584444861919973E-2</v>
      </c>
      <c r="V464" s="17">
        <f t="shared" si="553"/>
        <v>7.1704330048332196E-2</v>
      </c>
      <c r="W464" s="17">
        <f t="shared" si="554"/>
        <v>0.14544919576304435</v>
      </c>
      <c r="X464" s="17">
        <f t="shared" si="555"/>
        <v>1.9361084220716359E-2</v>
      </c>
      <c r="Y464" s="16">
        <f t="shared" si="556"/>
        <v>4.3524416135881101E-2</v>
      </c>
      <c r="Z464" s="17">
        <f t="shared" si="557"/>
        <v>7.8815977175463625E-2</v>
      </c>
      <c r="AA464" s="16">
        <f t="shared" si="558"/>
        <v>9.8626276858048627E-4</v>
      </c>
      <c r="AB464" s="17">
        <f t="shared" si="559"/>
        <v>7.8520098344889475E-2</v>
      </c>
      <c r="AC464" s="35">
        <f t="shared" si="560"/>
        <v>1.9361084220716359E-2</v>
      </c>
      <c r="AD464" s="35">
        <f t="shared" si="561"/>
        <v>63.878740109117459</v>
      </c>
      <c r="AE464" s="35">
        <f t="shared" si="562"/>
        <v>1.7668729695899024</v>
      </c>
      <c r="AF464" s="35">
        <f t="shared" si="563"/>
        <v>3.8722168441432718E-2</v>
      </c>
      <c r="AG464" s="35">
        <f t="shared" si="564"/>
        <v>63.878740109117459</v>
      </c>
      <c r="AH464" s="35">
        <f t="shared" si="565"/>
        <v>17.006098393018558</v>
      </c>
      <c r="AI464" s="35">
        <f t="shared" si="566"/>
        <v>19.115161497863987</v>
      </c>
      <c r="AJ464" s="35">
        <f t="shared" si="567"/>
        <v>51.054531552422716</v>
      </c>
      <c r="AK464" s="35">
        <f t="shared" si="568"/>
        <v>63.878740109117459</v>
      </c>
      <c r="AM464" s="1">
        <f t="shared" si="520"/>
        <v>78.974924463044502</v>
      </c>
      <c r="AN464" s="1">
        <f t="shared" si="521"/>
        <v>72.468532752984274</v>
      </c>
      <c r="AO464" s="1">
        <f t="shared" si="522"/>
        <v>56.616026563793163</v>
      </c>
      <c r="AP464" s="1">
        <f t="shared" si="523"/>
        <v>69.815157279187062</v>
      </c>
      <c r="AQ464" s="1">
        <f t="shared" si="524"/>
        <v>55.114330290132784</v>
      </c>
      <c r="AR464" s="1">
        <f t="shared" si="525"/>
        <v>42.406922858893232</v>
      </c>
      <c r="AS464" s="1">
        <f t="shared" si="546"/>
        <v>3.4166666666666665</v>
      </c>
      <c r="AT464" s="1">
        <f t="shared" si="547"/>
        <v>22.134328358208954</v>
      </c>
      <c r="AU464" s="1">
        <f t="shared" si="548"/>
        <v>3.8995279838165877</v>
      </c>
    </row>
    <row r="465" spans="1:47" x14ac:dyDescent="0.3">
      <c r="A465" s="1" t="s">
        <v>561</v>
      </c>
      <c r="B465" s="1" t="s">
        <v>879</v>
      </c>
      <c r="C465" s="1" t="s">
        <v>874</v>
      </c>
      <c r="D465" s="4" t="s">
        <v>865</v>
      </c>
      <c r="E465" s="1" t="s">
        <v>873</v>
      </c>
      <c r="F465" s="4">
        <v>59.78</v>
      </c>
      <c r="G465" s="4">
        <v>0.65</v>
      </c>
      <c r="H465" s="4">
        <v>13.43</v>
      </c>
      <c r="I465" s="4">
        <v>4.72</v>
      </c>
      <c r="J465" s="4">
        <v>0.21</v>
      </c>
      <c r="K465" s="4">
        <v>2.4900000000000002</v>
      </c>
      <c r="L465" s="4">
        <v>5.99</v>
      </c>
      <c r="M465" s="4">
        <v>1.47</v>
      </c>
      <c r="N465" s="4">
        <v>3.57</v>
      </c>
      <c r="O465" s="4">
        <v>0.14000000000000001</v>
      </c>
      <c r="P465" s="4"/>
      <c r="Q465" s="4"/>
      <c r="R465" s="4">
        <f t="shared" si="549"/>
        <v>2.2122286097445012</v>
      </c>
      <c r="S465" s="4">
        <f t="shared" si="550"/>
        <v>0.36028288531493136</v>
      </c>
      <c r="T465" s="4">
        <f t="shared" si="551"/>
        <v>-1.404829011336713</v>
      </c>
      <c r="U465" s="17">
        <f t="shared" si="552"/>
        <v>2.9557267205210094E-2</v>
      </c>
      <c r="V465" s="17">
        <f t="shared" si="553"/>
        <v>6.177985530115819E-2</v>
      </c>
      <c r="W465" s="17">
        <f t="shared" si="554"/>
        <v>0.13171832091016086</v>
      </c>
      <c r="X465" s="17">
        <f t="shared" si="555"/>
        <v>2.3717328170377541E-2</v>
      </c>
      <c r="Y465" s="16">
        <f t="shared" si="556"/>
        <v>3.7898089171974521E-2</v>
      </c>
      <c r="Z465" s="17">
        <f t="shared" si="557"/>
        <v>0.10681169757489302</v>
      </c>
      <c r="AA465" s="16">
        <f t="shared" si="558"/>
        <v>9.8626276858048627E-4</v>
      </c>
      <c r="AB465" s="17">
        <f t="shared" si="559"/>
        <v>0.10651581874431887</v>
      </c>
      <c r="AC465" s="35">
        <f t="shared" si="560"/>
        <v>2.3717328170377541E-2</v>
      </c>
      <c r="AD465" s="35">
        <f t="shared" si="561"/>
        <v>60.685406011103424</v>
      </c>
      <c r="AE465" s="35">
        <f t="shared" si="562"/>
        <v>1.9721192589509766</v>
      </c>
      <c r="AF465" s="35">
        <f t="shared" si="563"/>
        <v>4.7434656340755083E-2</v>
      </c>
      <c r="AG465" s="35">
        <f t="shared" si="564"/>
        <v>60.685406011103424</v>
      </c>
      <c r="AH465" s="35">
        <f t="shared" si="565"/>
        <v>21.854145719024473</v>
      </c>
      <c r="AI465" s="35">
        <f t="shared" si="566"/>
        <v>17.460448269872099</v>
      </c>
      <c r="AJ465" s="35">
        <f t="shared" si="567"/>
        <v>47.803151275423815</v>
      </c>
      <c r="AK465" s="35">
        <f t="shared" si="568"/>
        <v>60.685406011103424</v>
      </c>
      <c r="AM465" s="1">
        <f t="shared" si="520"/>
        <v>73.522819956087233</v>
      </c>
      <c r="AN465" s="1">
        <f t="shared" si="521"/>
        <v>66.419104509681929</v>
      </c>
      <c r="AO465" s="1">
        <f t="shared" si="522"/>
        <v>54.123848397501781</v>
      </c>
      <c r="AP465" s="1">
        <f t="shared" si="523"/>
        <v>68.130023295842832</v>
      </c>
      <c r="AQ465" s="1">
        <f t="shared" si="524"/>
        <v>52.296292110060683</v>
      </c>
      <c r="AR465" s="1">
        <f t="shared" si="525"/>
        <v>42.711856562177147</v>
      </c>
      <c r="AS465" s="1">
        <f t="shared" si="546"/>
        <v>2.4285714285714284</v>
      </c>
      <c r="AT465" s="1">
        <f t="shared" si="547"/>
        <v>20.661538461538459</v>
      </c>
      <c r="AU465" s="1">
        <f t="shared" si="548"/>
        <v>4.4512285927029041</v>
      </c>
    </row>
    <row r="466" spans="1:47" x14ac:dyDescent="0.3">
      <c r="A466" s="1" t="s">
        <v>561</v>
      </c>
      <c r="B466" s="1" t="s">
        <v>879</v>
      </c>
      <c r="C466" s="1" t="s">
        <v>874</v>
      </c>
      <c r="D466" s="4" t="s">
        <v>866</v>
      </c>
      <c r="E466" s="1" t="s">
        <v>873</v>
      </c>
      <c r="F466" s="4">
        <v>59.61</v>
      </c>
      <c r="G466" s="4">
        <v>0.68</v>
      </c>
      <c r="H466" s="4">
        <v>14.32</v>
      </c>
      <c r="I466" s="4">
        <v>4.8600000000000003</v>
      </c>
      <c r="J466" s="4">
        <v>0.21</v>
      </c>
      <c r="K466" s="4">
        <v>2.65</v>
      </c>
      <c r="L466" s="4">
        <v>4.91</v>
      </c>
      <c r="M466" s="4">
        <v>1.28</v>
      </c>
      <c r="N466" s="4">
        <v>3.83</v>
      </c>
      <c r="O466" s="4">
        <v>0.14000000000000001</v>
      </c>
      <c r="P466" s="4"/>
      <c r="Q466" s="4"/>
      <c r="R466" s="4">
        <f t="shared" si="549"/>
        <v>2.4147970836009738</v>
      </c>
      <c r="S466" s="4">
        <f t="shared" si="550"/>
        <v>0.36830516319442386</v>
      </c>
      <c r="T466" s="4">
        <f t="shared" si="551"/>
        <v>-1.3444138638749035</v>
      </c>
      <c r="U466" s="17">
        <f t="shared" si="552"/>
        <v>3.0433965808754463E-2</v>
      </c>
      <c r="V466" s="17">
        <f t="shared" si="553"/>
        <v>6.5749645200027781E-2</v>
      </c>
      <c r="W466" s="17">
        <f t="shared" si="554"/>
        <v>0.14044723420949393</v>
      </c>
      <c r="X466" s="17">
        <f t="shared" si="555"/>
        <v>2.065182316876412E-2</v>
      </c>
      <c r="Y466" s="16">
        <f t="shared" si="556"/>
        <v>4.0658174097664541E-2</v>
      </c>
      <c r="Z466" s="17">
        <f t="shared" si="557"/>
        <v>8.7553495007132678E-2</v>
      </c>
      <c r="AA466" s="16">
        <f t="shared" si="558"/>
        <v>9.8626276858048627E-4</v>
      </c>
      <c r="AB466" s="17">
        <f t="shared" si="559"/>
        <v>8.7257616176558528E-2</v>
      </c>
      <c r="AC466" s="35">
        <f t="shared" si="560"/>
        <v>2.065182316876412E-2</v>
      </c>
      <c r="AD466" s="35">
        <f t="shared" si="561"/>
        <v>63.148163834367146</v>
      </c>
      <c r="AE466" s="35">
        <f t="shared" si="562"/>
        <v>1.7447627549348987</v>
      </c>
      <c r="AF466" s="35">
        <f t="shared" si="563"/>
        <v>4.1303646337528241E-2</v>
      </c>
      <c r="AG466" s="35">
        <f t="shared" si="564"/>
        <v>63.148163834367153</v>
      </c>
      <c r="AH466" s="35">
        <f t="shared" si="565"/>
        <v>18.571027336775284</v>
      </c>
      <c r="AI466" s="35">
        <f t="shared" si="566"/>
        <v>18.28080882885757</v>
      </c>
      <c r="AJ466" s="35">
        <f t="shared" si="567"/>
        <v>49.854890746041143</v>
      </c>
      <c r="AK466" s="35">
        <f t="shared" si="568"/>
        <v>63.148163834367153</v>
      </c>
      <c r="AM466" s="1">
        <f t="shared" si="520"/>
        <v>77.274582542205479</v>
      </c>
      <c r="AN466" s="1">
        <f t="shared" si="521"/>
        <v>70.725881318072709</v>
      </c>
      <c r="AO466" s="1">
        <f t="shared" si="522"/>
        <v>54.583357674870989</v>
      </c>
      <c r="AP466" s="1">
        <f t="shared" si="523"/>
        <v>69.611995159764419</v>
      </c>
      <c r="AQ466" s="1">
        <f t="shared" si="524"/>
        <v>53.636262990471572</v>
      </c>
      <c r="AR466" s="1">
        <f t="shared" si="525"/>
        <v>44.083636991900313</v>
      </c>
      <c r="AS466" s="1">
        <f t="shared" si="546"/>
        <v>2.9921875</v>
      </c>
      <c r="AT466" s="1">
        <f t="shared" si="547"/>
        <v>21.058823529411764</v>
      </c>
      <c r="AU466" s="1">
        <f t="shared" si="548"/>
        <v>4.1627094972067038</v>
      </c>
    </row>
    <row r="467" spans="1:47" x14ac:dyDescent="0.3">
      <c r="A467" s="1" t="s">
        <v>561</v>
      </c>
      <c r="B467" s="1" t="s">
        <v>879</v>
      </c>
      <c r="C467" s="1" t="s">
        <v>874</v>
      </c>
      <c r="D467" s="4" t="s">
        <v>867</v>
      </c>
      <c r="E467" s="1" t="s">
        <v>873</v>
      </c>
      <c r="F467" s="4">
        <v>59.14</v>
      </c>
      <c r="G467" s="4">
        <v>0.7</v>
      </c>
      <c r="H467" s="4">
        <v>16.28</v>
      </c>
      <c r="I467" s="4">
        <v>8.99</v>
      </c>
      <c r="J467" s="4">
        <v>0.13</v>
      </c>
      <c r="K467" s="4">
        <v>3.23</v>
      </c>
      <c r="L467" s="4">
        <v>0.95</v>
      </c>
      <c r="M467" s="4">
        <v>1.59</v>
      </c>
      <c r="N467" s="4">
        <v>4.05</v>
      </c>
      <c r="O467" s="4">
        <v>0.21</v>
      </c>
      <c r="P467" s="4"/>
      <c r="Q467" s="4"/>
      <c r="R467" s="4">
        <f t="shared" si="549"/>
        <v>2.3262033443422543</v>
      </c>
      <c r="S467" s="4">
        <f t="shared" si="550"/>
        <v>0.22623474388388262</v>
      </c>
      <c r="T467" s="4">
        <f t="shared" si="551"/>
        <v>0.51502731061969076</v>
      </c>
      <c r="U467" s="17">
        <f t="shared" si="552"/>
        <v>5.6296574613313298E-2</v>
      </c>
      <c r="V467" s="17">
        <f t="shared" si="553"/>
        <v>8.0140133583430098E-2</v>
      </c>
      <c r="W467" s="17">
        <f t="shared" si="554"/>
        <v>0.15967045900353083</v>
      </c>
      <c r="X467" s="17">
        <f t="shared" si="555"/>
        <v>2.5653436592449178E-2</v>
      </c>
      <c r="Y467" s="16">
        <f t="shared" si="556"/>
        <v>4.2993630573248405E-2</v>
      </c>
      <c r="Z467" s="17">
        <f t="shared" si="557"/>
        <v>1.6940085592011413E-2</v>
      </c>
      <c r="AA467" s="16">
        <f t="shared" si="558"/>
        <v>1.4793941528707293E-3</v>
      </c>
      <c r="AB467" s="17">
        <f t="shared" si="559"/>
        <v>1.6496267346150194E-2</v>
      </c>
      <c r="AC467" s="35">
        <f t="shared" si="560"/>
        <v>1.6496267346150194E-2</v>
      </c>
      <c r="AD467" s="35">
        <f t="shared" si="561"/>
        <v>65.221185747240469</v>
      </c>
      <c r="AE467" s="35">
        <f t="shared" si="562"/>
        <v>1.390513075117688</v>
      </c>
      <c r="AF467" s="35">
        <f t="shared" si="563"/>
        <v>4.2149703938599375E-2</v>
      </c>
      <c r="AG467" s="35">
        <f t="shared" si="564"/>
        <v>65.221185747240469</v>
      </c>
      <c r="AH467" s="35">
        <f t="shared" si="565"/>
        <v>17.217046202076698</v>
      </c>
      <c r="AI467" s="35">
        <f t="shared" si="566"/>
        <v>17.561768050682836</v>
      </c>
      <c r="AJ467" s="35">
        <f t="shared" si="567"/>
        <v>50.172360924303078</v>
      </c>
      <c r="AK467" s="35">
        <f t="shared" si="568"/>
        <v>65.221185747240469</v>
      </c>
      <c r="AM467" s="1">
        <f t="shared" si="520"/>
        <v>79.115216574924005</v>
      </c>
      <c r="AN467" s="1">
        <f t="shared" si="521"/>
        <v>73.461799291377346</v>
      </c>
      <c r="AO467" s="1">
        <f t="shared" si="522"/>
        <v>60.315079990781783</v>
      </c>
      <c r="AP467" s="1">
        <f t="shared" si="523"/>
        <v>69.933509565614102</v>
      </c>
      <c r="AQ467" s="1">
        <f t="shared" si="524"/>
        <v>56.64701623918608</v>
      </c>
      <c r="AR467" s="1">
        <f t="shared" si="525"/>
        <v>41.880721018459461</v>
      </c>
      <c r="AS467" s="1">
        <f t="shared" si="546"/>
        <v>2.5471698113207544</v>
      </c>
      <c r="AT467" s="1">
        <f t="shared" si="547"/>
        <v>23.25714285714286</v>
      </c>
      <c r="AU467" s="1">
        <f t="shared" si="548"/>
        <v>3.6326781326781323</v>
      </c>
    </row>
    <row r="468" spans="1:47" x14ac:dyDescent="0.3">
      <c r="A468" s="1" t="s">
        <v>561</v>
      </c>
      <c r="B468" s="1" t="s">
        <v>879</v>
      </c>
      <c r="C468" s="1" t="s">
        <v>874</v>
      </c>
      <c r="D468" s="4" t="s">
        <v>868</v>
      </c>
      <c r="E468" s="1" t="s">
        <v>873</v>
      </c>
      <c r="F468" s="4">
        <v>57.45</v>
      </c>
      <c r="G468" s="4">
        <v>0.72</v>
      </c>
      <c r="H468" s="4">
        <v>15.89</v>
      </c>
      <c r="I468" s="4">
        <v>8.98</v>
      </c>
      <c r="J468" s="4">
        <v>0.18</v>
      </c>
      <c r="K468" s="4">
        <v>2.97</v>
      </c>
      <c r="L468" s="4">
        <v>2.41</v>
      </c>
      <c r="M468" s="4">
        <v>1.28</v>
      </c>
      <c r="N468" s="4">
        <v>4.24</v>
      </c>
      <c r="O468" s="4">
        <v>0.18</v>
      </c>
      <c r="P468" s="4"/>
      <c r="Q468" s="4"/>
      <c r="R468" s="4">
        <f t="shared" si="549"/>
        <v>2.5188299026170986</v>
      </c>
      <c r="S468" s="4">
        <f t="shared" si="550"/>
        <v>0.35600131642925809</v>
      </c>
      <c r="T468" s="4">
        <f t="shared" si="551"/>
        <v>-0.63276666957103778</v>
      </c>
      <c r="U468" s="17">
        <f t="shared" si="552"/>
        <v>5.62339532844887E-2</v>
      </c>
      <c r="V468" s="17">
        <f t="shared" si="553"/>
        <v>7.3689224997766992E-2</v>
      </c>
      <c r="W468" s="17">
        <f t="shared" si="554"/>
        <v>0.15584542958022757</v>
      </c>
      <c r="X468" s="17">
        <f t="shared" si="555"/>
        <v>2.065182316876412E-2</v>
      </c>
      <c r="Y468" s="16">
        <f t="shared" si="556"/>
        <v>4.5010615711252658E-2</v>
      </c>
      <c r="Z468" s="17">
        <f t="shared" si="557"/>
        <v>4.2974322396576323E-2</v>
      </c>
      <c r="AA468" s="16">
        <f t="shared" si="558"/>
        <v>1.2680521310320537E-3</v>
      </c>
      <c r="AB468" s="17">
        <f t="shared" si="559"/>
        <v>4.2593906757266708E-2</v>
      </c>
      <c r="AC468" s="35">
        <f t="shared" si="560"/>
        <v>2.065182316876412E-2</v>
      </c>
      <c r="AD468" s="35">
        <f t="shared" si="561"/>
        <v>64.356470117654681</v>
      </c>
      <c r="AE468" s="35">
        <f t="shared" si="562"/>
        <v>1.5307471011592335</v>
      </c>
      <c r="AF468" s="35">
        <f t="shared" si="563"/>
        <v>4.1303646337528241E-2</v>
      </c>
      <c r="AG468" s="35">
        <f t="shared" si="564"/>
        <v>64.356470117654681</v>
      </c>
      <c r="AH468" s="35">
        <f t="shared" si="565"/>
        <v>17.056367250750352</v>
      </c>
      <c r="AI468" s="35">
        <f t="shared" si="566"/>
        <v>18.587162631594964</v>
      </c>
      <c r="AJ468" s="35">
        <f t="shared" si="567"/>
        <v>50.765397690422304</v>
      </c>
      <c r="AK468" s="35">
        <f t="shared" si="568"/>
        <v>64.356470117654681</v>
      </c>
      <c r="AM468" s="1">
        <f t="shared" si="520"/>
        <v>79.0495359183125</v>
      </c>
      <c r="AN468" s="1">
        <f t="shared" si="521"/>
        <v>72.851278840692032</v>
      </c>
      <c r="AO468" s="1">
        <f t="shared" si="522"/>
        <v>58.947486498823622</v>
      </c>
      <c r="AP468" s="1">
        <f t="shared" si="523"/>
        <v>70.356611105306314</v>
      </c>
      <c r="AQ468" s="1">
        <f t="shared" si="524"/>
        <v>56.997889452769982</v>
      </c>
      <c r="AR468" s="1">
        <f t="shared" si="525"/>
        <v>41.884602109576882</v>
      </c>
      <c r="AS468" s="1">
        <f t="shared" si="546"/>
        <v>3.3125</v>
      </c>
      <c r="AT468" s="1">
        <f t="shared" si="547"/>
        <v>22.069444444444446</v>
      </c>
      <c r="AU468" s="1">
        <f t="shared" si="548"/>
        <v>3.6154814348646949</v>
      </c>
    </row>
    <row r="469" spans="1:47" x14ac:dyDescent="0.3">
      <c r="A469" s="1" t="s">
        <v>561</v>
      </c>
      <c r="B469" s="1" t="s">
        <v>879</v>
      </c>
      <c r="C469" s="1" t="s">
        <v>874</v>
      </c>
      <c r="D469" s="4" t="s">
        <v>869</v>
      </c>
      <c r="E469" s="1" t="s">
        <v>873</v>
      </c>
      <c r="F469" s="4">
        <v>60.14</v>
      </c>
      <c r="G469" s="4">
        <v>0.7</v>
      </c>
      <c r="H469" s="4">
        <v>15.41</v>
      </c>
      <c r="I469" s="4">
        <v>7.92</v>
      </c>
      <c r="J469" s="4">
        <v>0.14000000000000001</v>
      </c>
      <c r="K469" s="4">
        <v>2.85</v>
      </c>
      <c r="L469" s="4">
        <v>2.17</v>
      </c>
      <c r="M469" s="4">
        <v>1.24</v>
      </c>
      <c r="N469" s="4">
        <v>4.0199999999999996</v>
      </c>
      <c r="O469" s="4">
        <v>0.16</v>
      </c>
      <c r="P469" s="4"/>
      <c r="Q469" s="4"/>
      <c r="R469" s="4">
        <f t="shared" si="549"/>
        <v>2.5199052697150788</v>
      </c>
      <c r="S469" s="4">
        <f t="shared" si="550"/>
        <v>0.34396290835037036</v>
      </c>
      <c r="T469" s="4">
        <f t="shared" si="551"/>
        <v>-0.55961578793542277</v>
      </c>
      <c r="U469" s="17">
        <f t="shared" si="552"/>
        <v>4.9596092429081348E-2</v>
      </c>
      <c r="V469" s="17">
        <f t="shared" si="553"/>
        <v>7.0711882573614798E-2</v>
      </c>
      <c r="W469" s="17">
        <f t="shared" si="554"/>
        <v>0.15113770105923893</v>
      </c>
      <c r="X469" s="17">
        <f t="shared" si="555"/>
        <v>2.0006453694740238E-2</v>
      </c>
      <c r="Y469" s="16">
        <f t="shared" si="556"/>
        <v>4.2675159235668787E-2</v>
      </c>
      <c r="Z469" s="17">
        <f t="shared" si="557"/>
        <v>3.8694721825962911E-2</v>
      </c>
      <c r="AA469" s="16">
        <f t="shared" si="558"/>
        <v>1.1271574498062699E-3</v>
      </c>
      <c r="AB469" s="17">
        <f t="shared" si="559"/>
        <v>3.8356574591021028E-2</v>
      </c>
      <c r="AC469" s="35">
        <f t="shared" si="560"/>
        <v>2.0006453694740238E-2</v>
      </c>
      <c r="AD469" s="35">
        <f t="shared" si="561"/>
        <v>64.636888635490592</v>
      </c>
      <c r="AE469" s="35">
        <f t="shared" si="562"/>
        <v>1.4667704232988044</v>
      </c>
      <c r="AF469" s="35">
        <f t="shared" si="563"/>
        <v>4.0012907389480476E-2</v>
      </c>
      <c r="AG469" s="35">
        <f t="shared" si="564"/>
        <v>64.636888635490592</v>
      </c>
      <c r="AH469" s="35">
        <f t="shared" si="565"/>
        <v>17.112274573386127</v>
      </c>
      <c r="AI469" s="35">
        <f t="shared" si="566"/>
        <v>18.250836791123291</v>
      </c>
      <c r="AJ469" s="35">
        <f t="shared" si="567"/>
        <v>50.56928110886858</v>
      </c>
      <c r="AK469" s="35">
        <f t="shared" si="568"/>
        <v>64.636888635490592</v>
      </c>
      <c r="AM469" s="1">
        <f t="shared" si="520"/>
        <v>79.067339772441855</v>
      </c>
      <c r="AN469" s="1">
        <f t="shared" si="521"/>
        <v>73.050825842550509</v>
      </c>
      <c r="AO469" s="1">
        <f t="shared" si="522"/>
        <v>56.287327297719379</v>
      </c>
      <c r="AP469" s="1">
        <f t="shared" si="523"/>
        <v>70.684775027646111</v>
      </c>
      <c r="AQ469" s="1">
        <f t="shared" si="524"/>
        <v>56.68304634435539</v>
      </c>
      <c r="AR469" s="1">
        <f t="shared" si="525"/>
        <v>42.678141854668034</v>
      </c>
      <c r="AS469" s="1">
        <f t="shared" si="546"/>
        <v>3.2419354838709675</v>
      </c>
      <c r="AT469" s="1">
        <f t="shared" si="547"/>
        <v>22.014285714285716</v>
      </c>
      <c r="AU469" s="1">
        <f t="shared" si="548"/>
        <v>3.9026606099935108</v>
      </c>
    </row>
    <row r="470" spans="1:47" x14ac:dyDescent="0.3">
      <c r="A470" s="1" t="s">
        <v>561</v>
      </c>
      <c r="B470" s="1" t="s">
        <v>879</v>
      </c>
      <c r="C470" s="1" t="s">
        <v>874</v>
      </c>
      <c r="D470" s="4" t="s">
        <v>870</v>
      </c>
      <c r="E470" s="1" t="s">
        <v>873</v>
      </c>
      <c r="F470" s="4">
        <v>60.14</v>
      </c>
      <c r="G470" s="4">
        <v>0.72</v>
      </c>
      <c r="H470" s="4">
        <v>16.170000000000002</v>
      </c>
      <c r="I470" s="4">
        <v>8.35</v>
      </c>
      <c r="J470" s="4">
        <v>0.14000000000000001</v>
      </c>
      <c r="K470" s="4">
        <v>3.12</v>
      </c>
      <c r="L470" s="4">
        <v>0.94</v>
      </c>
      <c r="M470" s="4">
        <v>1.21</v>
      </c>
      <c r="N470" s="4">
        <v>4.22</v>
      </c>
      <c r="O470" s="4">
        <v>0.16</v>
      </c>
      <c r="P470" s="4"/>
      <c r="Q470" s="4"/>
      <c r="R470" s="4">
        <f t="shared" si="549"/>
        <v>2.5925373139803658</v>
      </c>
      <c r="S470" s="4">
        <f t="shared" si="550"/>
        <v>0.30200212622652933</v>
      </c>
      <c r="T470" s="4">
        <f t="shared" si="551"/>
        <v>0.25249576332673729</v>
      </c>
      <c r="U470" s="17">
        <f t="shared" si="552"/>
        <v>5.2288809568539041E-2</v>
      </c>
      <c r="V470" s="17">
        <f t="shared" si="553"/>
        <v>7.7410903027957251E-2</v>
      </c>
      <c r="W470" s="17">
        <f t="shared" si="554"/>
        <v>0.15859160455080426</v>
      </c>
      <c r="X470" s="17">
        <f t="shared" si="555"/>
        <v>1.952242658922233E-2</v>
      </c>
      <c r="Y470" s="16">
        <f t="shared" si="556"/>
        <v>4.4798301486199572E-2</v>
      </c>
      <c r="Z470" s="17">
        <f t="shared" si="557"/>
        <v>1.6761768901569187E-2</v>
      </c>
      <c r="AA470" s="16">
        <f t="shared" si="558"/>
        <v>1.1271574498062699E-3</v>
      </c>
      <c r="AB470" s="17">
        <f t="shared" si="559"/>
        <v>1.6423621666627305E-2</v>
      </c>
      <c r="AC470" s="35">
        <f t="shared" si="560"/>
        <v>1.6423621666627305E-2</v>
      </c>
      <c r="AD470" s="35">
        <f t="shared" si="561"/>
        <v>66.263175969269653</v>
      </c>
      <c r="AE470" s="35">
        <f t="shared" si="562"/>
        <v>1.3290880697657865</v>
      </c>
      <c r="AF470" s="35">
        <f t="shared" si="563"/>
        <v>3.5946048255849634E-2</v>
      </c>
      <c r="AG470" s="35">
        <f t="shared" si="564"/>
        <v>66.263175969269653</v>
      </c>
      <c r="AH470" s="35">
        <f t="shared" si="565"/>
        <v>15.019075743156312</v>
      </c>
      <c r="AI470" s="35">
        <f t="shared" si="566"/>
        <v>18.717748287574043</v>
      </c>
      <c r="AJ470" s="35">
        <f t="shared" si="567"/>
        <v>51.849336272208866</v>
      </c>
      <c r="AK470" s="35">
        <f t="shared" si="568"/>
        <v>66.263175969269653</v>
      </c>
      <c r="AM470" s="1">
        <f t="shared" si="520"/>
        <v>81.52231830843796</v>
      </c>
      <c r="AN470" s="1">
        <f t="shared" si="521"/>
        <v>75.994254056221891</v>
      </c>
      <c r="AO470" s="1">
        <f t="shared" si="522"/>
        <v>57.941756639869979</v>
      </c>
      <c r="AP470" s="1">
        <f t="shared" si="523"/>
        <v>71.145280605325112</v>
      </c>
      <c r="AQ470" s="1">
        <f t="shared" si="524"/>
        <v>57.143640314466651</v>
      </c>
      <c r="AR470" s="1">
        <f t="shared" si="525"/>
        <v>42.974600771679818</v>
      </c>
      <c r="AS470" s="1">
        <f t="shared" si="546"/>
        <v>3.4876033057851239</v>
      </c>
      <c r="AT470" s="1">
        <f t="shared" si="547"/>
        <v>22.458333333333336</v>
      </c>
      <c r="AU470" s="1">
        <f t="shared" si="548"/>
        <v>3.7192331478045761</v>
      </c>
    </row>
    <row r="471" spans="1:47" x14ac:dyDescent="0.3">
      <c r="A471" s="1" t="s">
        <v>561</v>
      </c>
      <c r="B471" s="1" t="s">
        <v>879</v>
      </c>
      <c r="C471" s="1" t="s">
        <v>874</v>
      </c>
      <c r="D471" s="4" t="s">
        <v>871</v>
      </c>
      <c r="E471" s="1" t="s">
        <v>873</v>
      </c>
      <c r="F471" s="4">
        <v>60.91</v>
      </c>
      <c r="G471" s="4">
        <v>0.7</v>
      </c>
      <c r="H471" s="4">
        <v>15.56</v>
      </c>
      <c r="I471" s="4">
        <v>7.21</v>
      </c>
      <c r="J471" s="4">
        <v>0.14000000000000001</v>
      </c>
      <c r="K471" s="4">
        <v>2.94</v>
      </c>
      <c r="L471" s="4">
        <v>1.96</v>
      </c>
      <c r="M471" s="4">
        <v>1.28</v>
      </c>
      <c r="N471" s="4">
        <v>3.98</v>
      </c>
      <c r="O471" s="4">
        <v>0.16</v>
      </c>
      <c r="P471" s="4"/>
      <c r="Q471" s="4"/>
      <c r="R471" s="4">
        <f t="shared" si="549"/>
        <v>2.4978434408187198</v>
      </c>
      <c r="S471" s="4">
        <f t="shared" si="550"/>
        <v>0.30287223794575607</v>
      </c>
      <c r="T471" s="4">
        <f t="shared" si="551"/>
        <v>-0.42608439531089998</v>
      </c>
      <c r="U471" s="17">
        <f t="shared" si="552"/>
        <v>4.514997808253491E-2</v>
      </c>
      <c r="V471" s="17">
        <f t="shared" si="553"/>
        <v>7.294488939172894E-2</v>
      </c>
      <c r="W471" s="17">
        <f t="shared" si="554"/>
        <v>0.15260886622204789</v>
      </c>
      <c r="X471" s="17">
        <f t="shared" si="555"/>
        <v>2.065182316876412E-2</v>
      </c>
      <c r="Y471" s="16">
        <f t="shared" si="556"/>
        <v>4.225053078556263E-2</v>
      </c>
      <c r="Z471" s="17">
        <f t="shared" si="557"/>
        <v>3.4950071326676178E-2</v>
      </c>
      <c r="AA471" s="16">
        <f t="shared" si="558"/>
        <v>1.1271574498062699E-3</v>
      </c>
      <c r="AB471" s="17">
        <f t="shared" si="559"/>
        <v>3.4611924091734296E-2</v>
      </c>
      <c r="AC471" s="35">
        <f t="shared" si="560"/>
        <v>2.065182316876412E-2</v>
      </c>
      <c r="AD471" s="35">
        <f t="shared" si="561"/>
        <v>64.620130254257759</v>
      </c>
      <c r="AE471" s="35">
        <f t="shared" si="562"/>
        <v>1.4150376586971078</v>
      </c>
      <c r="AF471" s="35">
        <f t="shared" si="563"/>
        <v>4.1303646337528241E-2</v>
      </c>
      <c r="AG471" s="35">
        <f t="shared" si="564"/>
        <v>64.620130254257759</v>
      </c>
      <c r="AH471" s="35">
        <f t="shared" si="565"/>
        <v>17.489462259836024</v>
      </c>
      <c r="AI471" s="35">
        <f t="shared" si="566"/>
        <v>17.890407485906209</v>
      </c>
      <c r="AJ471" s="35">
        <f t="shared" si="567"/>
        <v>50.200472613035089</v>
      </c>
      <c r="AK471" s="35">
        <f t="shared" si="568"/>
        <v>64.620130254257759</v>
      </c>
      <c r="AM471" s="1">
        <f t="shared" si="520"/>
        <v>78.699855005571933</v>
      </c>
      <c r="AN471" s="1">
        <f t="shared" si="521"/>
        <v>72.765985348211103</v>
      </c>
      <c r="AO471" s="1">
        <f t="shared" si="522"/>
        <v>56.656714602045156</v>
      </c>
      <c r="AP471" s="1">
        <f t="shared" si="523"/>
        <v>70.812492313464062</v>
      </c>
      <c r="AQ471" s="1">
        <f t="shared" si="524"/>
        <v>55.823409517423137</v>
      </c>
      <c r="AR471" s="1">
        <f t="shared" si="525"/>
        <v>43.0784638991016</v>
      </c>
      <c r="AS471" s="1">
        <f t="shared" si="546"/>
        <v>3.109375</v>
      </c>
      <c r="AT471" s="1">
        <f t="shared" si="547"/>
        <v>22.228571428571431</v>
      </c>
      <c r="AU471" s="1">
        <f t="shared" si="548"/>
        <v>3.9145244215938302</v>
      </c>
    </row>
    <row r="472" spans="1:47" x14ac:dyDescent="0.3">
      <c r="A472" s="1" t="s">
        <v>561</v>
      </c>
      <c r="B472" s="1" t="s">
        <v>879</v>
      </c>
      <c r="C472" s="1" t="s">
        <v>874</v>
      </c>
      <c r="D472" s="4" t="s">
        <v>872</v>
      </c>
      <c r="E472" s="1" t="s">
        <v>873</v>
      </c>
      <c r="F472" s="4">
        <v>62.99</v>
      </c>
      <c r="G472" s="4">
        <v>0.75</v>
      </c>
      <c r="H472" s="4">
        <v>15.47</v>
      </c>
      <c r="I472" s="4">
        <v>6.92</v>
      </c>
      <c r="J472" s="4">
        <v>0.15</v>
      </c>
      <c r="K472" s="4">
        <v>2.85</v>
      </c>
      <c r="L472" s="4">
        <v>0.95</v>
      </c>
      <c r="M472" s="4">
        <v>1.1599999999999999</v>
      </c>
      <c r="N472" s="4">
        <v>4.1100000000000003</v>
      </c>
      <c r="O472" s="4">
        <v>0.16</v>
      </c>
      <c r="P472" s="4"/>
      <c r="Q472" s="4"/>
      <c r="R472" s="4">
        <f t="shared" si="549"/>
        <v>2.5904826594667014</v>
      </c>
      <c r="S472" s="4">
        <f t="shared" si="550"/>
        <v>0.36610403422758409</v>
      </c>
      <c r="T472" s="4">
        <f t="shared" si="551"/>
        <v>0.19971329950582384</v>
      </c>
      <c r="U472" s="17">
        <f t="shared" si="552"/>
        <v>4.333395954662158E-2</v>
      </c>
      <c r="V472" s="17">
        <f t="shared" si="553"/>
        <v>7.0711882573614798E-2</v>
      </c>
      <c r="W472" s="17">
        <f t="shared" si="554"/>
        <v>0.15172616712436252</v>
      </c>
      <c r="X472" s="17">
        <f t="shared" si="555"/>
        <v>1.871571474669248E-2</v>
      </c>
      <c r="Y472" s="16">
        <f t="shared" si="556"/>
        <v>4.3630573248407648E-2</v>
      </c>
      <c r="Z472" s="17">
        <f t="shared" si="557"/>
        <v>1.6940085592011413E-2</v>
      </c>
      <c r="AA472" s="16">
        <f t="shared" si="558"/>
        <v>1.1271574498062699E-3</v>
      </c>
      <c r="AB472" s="17">
        <f t="shared" si="559"/>
        <v>1.660193835706953E-2</v>
      </c>
      <c r="AC472" s="35">
        <f t="shared" si="560"/>
        <v>1.660193835706953E-2</v>
      </c>
      <c r="AD472" s="35">
        <f t="shared" si="561"/>
        <v>65.775036768352223</v>
      </c>
      <c r="AE472" s="35">
        <f t="shared" si="562"/>
        <v>1.2742180163879244</v>
      </c>
      <c r="AF472" s="35">
        <f t="shared" si="563"/>
        <v>3.531765310376201E-2</v>
      </c>
      <c r="AG472" s="35">
        <f t="shared" si="564"/>
        <v>65.775036768352223</v>
      </c>
      <c r="AH472" s="35">
        <f t="shared" si="565"/>
        <v>15.310608417121546</v>
      </c>
      <c r="AI472" s="35">
        <f t="shared" si="566"/>
        <v>18.914354814526231</v>
      </c>
      <c r="AJ472" s="35">
        <f t="shared" si="567"/>
        <v>51.801873198702339</v>
      </c>
      <c r="AK472" s="35">
        <f t="shared" si="568"/>
        <v>65.775036768352223</v>
      </c>
      <c r="AM472" s="1">
        <f t="shared" si="520"/>
        <v>81.117979166225609</v>
      </c>
      <c r="AN472" s="1">
        <f t="shared" si="521"/>
        <v>75.373507087000803</v>
      </c>
      <c r="AO472" s="1">
        <f t="shared" si="522"/>
        <v>55.827734060787371</v>
      </c>
      <c r="AP472" s="1">
        <f t="shared" si="523"/>
        <v>70.876081203297289</v>
      </c>
      <c r="AQ472" s="1">
        <f t="shared" si="524"/>
        <v>56.585052610358758</v>
      </c>
      <c r="AR472" s="1">
        <f t="shared" si="525"/>
        <v>44.01429085289962</v>
      </c>
      <c r="AS472" s="1">
        <f t="shared" si="546"/>
        <v>3.5431034482758625</v>
      </c>
      <c r="AT472" s="1">
        <f t="shared" si="547"/>
        <v>20.626666666666669</v>
      </c>
      <c r="AU472" s="1">
        <f t="shared" si="548"/>
        <v>4.0717517776341303</v>
      </c>
    </row>
    <row r="473" spans="1:47" x14ac:dyDescent="0.3">
      <c r="A473" s="1" t="s">
        <v>562</v>
      </c>
      <c r="B473" s="1" t="s">
        <v>879</v>
      </c>
      <c r="C473" s="1" t="s">
        <v>680</v>
      </c>
      <c r="D473" s="4" t="s">
        <v>875</v>
      </c>
      <c r="E473" s="1" t="s">
        <v>621</v>
      </c>
      <c r="F473" s="4">
        <v>58.97</v>
      </c>
      <c r="G473" s="4">
        <v>0.63</v>
      </c>
      <c r="H473" s="4">
        <v>12.71</v>
      </c>
      <c r="I473" s="4">
        <v>5.12</v>
      </c>
      <c r="J473" s="4">
        <v>0.25</v>
      </c>
      <c r="K473" s="4">
        <v>2.4</v>
      </c>
      <c r="L473" s="4">
        <v>6.97</v>
      </c>
      <c r="M473" s="4">
        <v>1.28</v>
      </c>
      <c r="N473" s="4">
        <v>3.22</v>
      </c>
      <c r="O473" s="4">
        <v>0.14000000000000001</v>
      </c>
      <c r="P473" s="4"/>
      <c r="Q473" s="4"/>
      <c r="R473" s="4">
        <f t="shared" si="549"/>
        <v>2.2955290072698369</v>
      </c>
      <c r="S473" s="4">
        <f t="shared" si="550"/>
        <v>0.2939126222024171</v>
      </c>
      <c r="T473" s="4">
        <f t="shared" si="551"/>
        <v>-1.6947551468409066</v>
      </c>
      <c r="U473" s="17">
        <f t="shared" si="552"/>
        <v>3.2062120358194002E-2</v>
      </c>
      <c r="V473" s="17">
        <f t="shared" si="553"/>
        <v>5.9546848483044028E-2</v>
      </c>
      <c r="W473" s="17">
        <f t="shared" si="554"/>
        <v>0.12465672812867792</v>
      </c>
      <c r="X473" s="17">
        <f t="shared" si="555"/>
        <v>2.065182316876412E-2</v>
      </c>
      <c r="Y473" s="16">
        <f t="shared" si="556"/>
        <v>3.4182590233545647E-2</v>
      </c>
      <c r="Z473" s="17">
        <f t="shared" si="557"/>
        <v>0.1242867332382311</v>
      </c>
      <c r="AA473" s="16">
        <f t="shared" si="558"/>
        <v>9.8626276858048627E-4</v>
      </c>
      <c r="AB473" s="17">
        <f t="shared" si="559"/>
        <v>0.12399085440765695</v>
      </c>
      <c r="AC473" s="35">
        <f t="shared" si="560"/>
        <v>2.065182316876412E-2</v>
      </c>
      <c r="AD473" s="35">
        <f t="shared" si="561"/>
        <v>62.283842110405438</v>
      </c>
      <c r="AE473" s="35">
        <f t="shared" si="562"/>
        <v>2.1718050806075668</v>
      </c>
      <c r="AF473" s="35">
        <f t="shared" si="563"/>
        <v>4.1303646337528241E-2</v>
      </c>
      <c r="AG473" s="35">
        <f t="shared" si="564"/>
        <v>62.283842110405452</v>
      </c>
      <c r="AH473" s="35">
        <f t="shared" si="565"/>
        <v>20.637071305249563</v>
      </c>
      <c r="AI473" s="35">
        <f t="shared" si="566"/>
        <v>17.079086584344992</v>
      </c>
      <c r="AJ473" s="35">
        <f t="shared" si="567"/>
        <v>48.221007639547715</v>
      </c>
      <c r="AK473" s="35">
        <f t="shared" si="568"/>
        <v>62.283842110405452</v>
      </c>
      <c r="AM473" s="1">
        <f t="shared" si="520"/>
        <v>75.112344455490046</v>
      </c>
      <c r="AN473" s="1">
        <f t="shared" si="521"/>
        <v>68.656593690629592</v>
      </c>
      <c r="AO473" s="1">
        <f t="shared" si="522"/>
        <v>48.713690948355463</v>
      </c>
      <c r="AP473" s="1">
        <f t="shared" si="523"/>
        <v>69.450072613838131</v>
      </c>
      <c r="AQ473" s="1">
        <f t="shared" si="524"/>
        <v>53.716472958645745</v>
      </c>
      <c r="AR473" s="1">
        <f t="shared" si="525"/>
        <v>42.726958692516838</v>
      </c>
      <c r="AS473" s="1">
        <f t="shared" si="546"/>
        <v>2.515625</v>
      </c>
      <c r="AT473" s="1">
        <f t="shared" si="547"/>
        <v>20.174603174603178</v>
      </c>
      <c r="AU473" s="1">
        <f t="shared" si="548"/>
        <v>4.6396538158929976</v>
      </c>
    </row>
    <row r="474" spans="1:47" x14ac:dyDescent="0.3">
      <c r="A474" s="1" t="s">
        <v>562</v>
      </c>
      <c r="B474" s="1" t="s">
        <v>879</v>
      </c>
      <c r="C474" s="1" t="s">
        <v>680</v>
      </c>
      <c r="D474" s="4" t="s">
        <v>876</v>
      </c>
      <c r="E474" s="1" t="s">
        <v>621</v>
      </c>
      <c r="F474" s="4">
        <v>59.27</v>
      </c>
      <c r="G474" s="4">
        <v>0.62</v>
      </c>
      <c r="H474" s="4">
        <v>13.13</v>
      </c>
      <c r="I474" s="4">
        <v>6.33</v>
      </c>
      <c r="J474" s="4">
        <v>0.3</v>
      </c>
      <c r="K474" s="4">
        <v>2.74</v>
      </c>
      <c r="L474" s="4">
        <v>5.82</v>
      </c>
      <c r="M474" s="4">
        <v>1.42</v>
      </c>
      <c r="N474" s="4">
        <v>3.04</v>
      </c>
      <c r="O474" s="4">
        <v>0.14000000000000001</v>
      </c>
      <c r="P474" s="4"/>
      <c r="Q474" s="4"/>
      <c r="R474" s="4">
        <f t="shared" si="549"/>
        <v>2.2242428167015356</v>
      </c>
      <c r="S474" s="4">
        <f t="shared" si="550"/>
        <v>0.10389959501815145</v>
      </c>
      <c r="T474" s="4">
        <f t="shared" si="551"/>
        <v>-1.4106433901301771</v>
      </c>
      <c r="U474" s="17">
        <f t="shared" si="552"/>
        <v>3.9639301145970321E-2</v>
      </c>
      <c r="V474" s="17">
        <f t="shared" si="553"/>
        <v>6.7982652018141937E-2</v>
      </c>
      <c r="W474" s="17">
        <f t="shared" si="554"/>
        <v>0.12877599058454298</v>
      </c>
      <c r="X474" s="17">
        <f t="shared" si="555"/>
        <v>2.2910616327847692E-2</v>
      </c>
      <c r="Y474" s="16">
        <f t="shared" si="556"/>
        <v>3.227176220806794E-2</v>
      </c>
      <c r="Z474" s="17">
        <f t="shared" si="557"/>
        <v>0.10378031383737518</v>
      </c>
      <c r="AA474" s="16">
        <f t="shared" si="558"/>
        <v>9.8626276858048627E-4</v>
      </c>
      <c r="AB474" s="17">
        <f t="shared" si="559"/>
        <v>0.10348443500680103</v>
      </c>
      <c r="AC474" s="35">
        <f t="shared" si="560"/>
        <v>2.2910616327847692E-2</v>
      </c>
      <c r="AD474" s="35">
        <f t="shared" si="561"/>
        <v>62.250022788806255</v>
      </c>
      <c r="AE474" s="35">
        <f t="shared" si="562"/>
        <v>2.0701424568921261</v>
      </c>
      <c r="AF474" s="35">
        <f t="shared" si="563"/>
        <v>4.5821232655695383E-2</v>
      </c>
      <c r="AG474" s="35">
        <f t="shared" si="564"/>
        <v>62.250022788806255</v>
      </c>
      <c r="AH474" s="35">
        <f t="shared" si="565"/>
        <v>22.149880300517776</v>
      </c>
      <c r="AI474" s="35">
        <f t="shared" si="566"/>
        <v>15.600096910675965</v>
      </c>
      <c r="AJ474" s="35">
        <f t="shared" si="567"/>
        <v>46.725108305079097</v>
      </c>
      <c r="AK474" s="35">
        <f t="shared" si="568"/>
        <v>62.250022788806255</v>
      </c>
      <c r="AM474" s="1">
        <f t="shared" si="520"/>
        <v>73.756035860520356</v>
      </c>
      <c r="AN474" s="1">
        <f t="shared" si="521"/>
        <v>67.805315842020548</v>
      </c>
      <c r="AO474" s="1">
        <f t="shared" si="522"/>
        <v>49.735763716932766</v>
      </c>
      <c r="AP474" s="1">
        <f t="shared" si="523"/>
        <v>70.002789870472597</v>
      </c>
      <c r="AQ474" s="1">
        <f t="shared" si="524"/>
        <v>53.551715185686099</v>
      </c>
      <c r="AR474" s="1">
        <f t="shared" si="525"/>
        <v>40.947440696613413</v>
      </c>
      <c r="AS474" s="1">
        <f t="shared" si="546"/>
        <v>2.1408450704225355</v>
      </c>
      <c r="AT474" s="1">
        <f t="shared" si="547"/>
        <v>21.177419354838712</v>
      </c>
      <c r="AU474" s="1">
        <f t="shared" si="548"/>
        <v>4.5140898705255141</v>
      </c>
    </row>
    <row r="475" spans="1:47" x14ac:dyDescent="0.3">
      <c r="A475" s="1" t="s">
        <v>562</v>
      </c>
      <c r="B475" s="1" t="s">
        <v>879</v>
      </c>
      <c r="C475" s="1" t="s">
        <v>680</v>
      </c>
      <c r="D475" s="4" t="s">
        <v>877</v>
      </c>
      <c r="E475" s="1" t="s">
        <v>621</v>
      </c>
      <c r="F475" s="4">
        <v>59.29</v>
      </c>
      <c r="G475" s="4">
        <v>0.63</v>
      </c>
      <c r="H475" s="4">
        <v>12.71</v>
      </c>
      <c r="I475" s="4">
        <v>5.95</v>
      </c>
      <c r="J475" s="4">
        <v>0.26</v>
      </c>
      <c r="K475" s="4">
        <v>2.65</v>
      </c>
      <c r="L475" s="4">
        <v>6.49</v>
      </c>
      <c r="M475" s="4">
        <v>1.28</v>
      </c>
      <c r="N475" s="4">
        <v>2.98</v>
      </c>
      <c r="O475" s="4">
        <v>0.14000000000000001</v>
      </c>
      <c r="P475" s="4"/>
      <c r="Q475" s="4"/>
      <c r="R475" s="4">
        <f t="shared" si="549"/>
        <v>2.2955290072698369</v>
      </c>
      <c r="S475" s="4">
        <f t="shared" si="550"/>
        <v>0.11736366051918222</v>
      </c>
      <c r="T475" s="4">
        <f t="shared" si="551"/>
        <v>-1.6234024527844728</v>
      </c>
      <c r="U475" s="17">
        <f t="shared" si="552"/>
        <v>3.7259690650635606E-2</v>
      </c>
      <c r="V475" s="17">
        <f t="shared" si="553"/>
        <v>6.5749645200027781E-2</v>
      </c>
      <c r="W475" s="17">
        <f t="shared" si="554"/>
        <v>0.12465672812867792</v>
      </c>
      <c r="X475" s="17">
        <f t="shared" si="555"/>
        <v>2.065182316876412E-2</v>
      </c>
      <c r="Y475" s="16">
        <f t="shared" si="556"/>
        <v>3.1634819532908705E-2</v>
      </c>
      <c r="Z475" s="17">
        <f t="shared" si="557"/>
        <v>0.11572753209700429</v>
      </c>
      <c r="AA475" s="16">
        <f t="shared" si="558"/>
        <v>9.8626276858048627E-4</v>
      </c>
      <c r="AB475" s="17">
        <f t="shared" si="559"/>
        <v>0.11543165326643014</v>
      </c>
      <c r="AC475" s="35">
        <f t="shared" si="560"/>
        <v>2.065182316876412E-2</v>
      </c>
      <c r="AD475" s="35">
        <f t="shared" si="561"/>
        <v>63.086923120830718</v>
      </c>
      <c r="AE475" s="35">
        <f t="shared" si="562"/>
        <v>2.1741587054135918</v>
      </c>
      <c r="AF475" s="35">
        <f t="shared" si="563"/>
        <v>4.1303646337528241E-2</v>
      </c>
      <c r="AG475" s="35">
        <f t="shared" si="564"/>
        <v>63.086923120830733</v>
      </c>
      <c r="AH475" s="35">
        <f t="shared" si="565"/>
        <v>20.90316343307078</v>
      </c>
      <c r="AI475" s="35">
        <f t="shared" si="566"/>
        <v>16.009913446098501</v>
      </c>
      <c r="AJ475" s="35">
        <f t="shared" si="567"/>
        <v>47.553375006513861</v>
      </c>
      <c r="AK475" s="35">
        <f t="shared" si="568"/>
        <v>63.086923120830733</v>
      </c>
      <c r="AM475" s="1">
        <f t="shared" si="520"/>
        <v>75.112344455490046</v>
      </c>
      <c r="AN475" s="1">
        <f t="shared" si="521"/>
        <v>69.251088254920262</v>
      </c>
      <c r="AO475" s="1">
        <f t="shared" si="522"/>
        <v>47.364674023066328</v>
      </c>
      <c r="AP475" s="1">
        <f t="shared" si="523"/>
        <v>70.450069727786484</v>
      </c>
      <c r="AQ475" s="1">
        <f t="shared" si="524"/>
        <v>53.863599081566861</v>
      </c>
      <c r="AR475" s="1">
        <f t="shared" si="525"/>
        <v>41.468679194878696</v>
      </c>
      <c r="AS475" s="1">
        <f t="shared" si="546"/>
        <v>2.328125</v>
      </c>
      <c r="AT475" s="1">
        <f t="shared" si="547"/>
        <v>20.174603174603178</v>
      </c>
      <c r="AU475" s="1">
        <f t="shared" si="548"/>
        <v>4.664830841856805</v>
      </c>
    </row>
    <row r="476" spans="1:47" x14ac:dyDescent="0.3">
      <c r="A476" s="1" t="s">
        <v>562</v>
      </c>
      <c r="B476" s="1" t="s">
        <v>879</v>
      </c>
      <c r="C476" s="1" t="s">
        <v>680</v>
      </c>
      <c r="D476" s="4" t="s">
        <v>878</v>
      </c>
      <c r="E476" s="1" t="s">
        <v>621</v>
      </c>
      <c r="F476" s="4">
        <v>59.01</v>
      </c>
      <c r="G476" s="4">
        <v>0.63</v>
      </c>
      <c r="H476" s="4">
        <v>12.16</v>
      </c>
      <c r="I476" s="4">
        <v>4.9800000000000004</v>
      </c>
      <c r="J476" s="4">
        <v>0.32</v>
      </c>
      <c r="K476" s="4">
        <v>2.67</v>
      </c>
      <c r="L476" s="4">
        <v>7.62</v>
      </c>
      <c r="M476" s="4">
        <v>1.31</v>
      </c>
      <c r="N476" s="4">
        <v>2.81</v>
      </c>
      <c r="O476" s="4">
        <v>0.14000000000000001</v>
      </c>
      <c r="P476" s="4"/>
      <c r="Q476" s="4"/>
      <c r="R476" s="4">
        <f t="shared" si="549"/>
        <v>2.2281247393249606</v>
      </c>
      <c r="S476" s="4">
        <f t="shared" si="550"/>
        <v>5.1106010933496357E-2</v>
      </c>
      <c r="T476" s="4">
        <f t="shared" si="551"/>
        <v>-1.7607492324854945</v>
      </c>
      <c r="U476" s="17">
        <f t="shared" si="552"/>
        <v>3.1185421754649636E-2</v>
      </c>
      <c r="V476" s="17">
        <f t="shared" si="553"/>
        <v>6.6245868937386487E-2</v>
      </c>
      <c r="W476" s="17">
        <f t="shared" si="554"/>
        <v>0.11926245586504512</v>
      </c>
      <c r="X476" s="17">
        <f t="shared" si="555"/>
        <v>2.1135850274282029E-2</v>
      </c>
      <c r="Y476" s="16">
        <f t="shared" si="556"/>
        <v>2.9830148619957537E-2</v>
      </c>
      <c r="Z476" s="17">
        <f t="shared" si="557"/>
        <v>0.13587731811697576</v>
      </c>
      <c r="AA476" s="16">
        <f t="shared" si="558"/>
        <v>9.8626276858048627E-4</v>
      </c>
      <c r="AB476" s="17">
        <f t="shared" si="559"/>
        <v>0.13558143928640162</v>
      </c>
      <c r="AC476" s="35">
        <f t="shared" si="560"/>
        <v>2.1135850274282029E-2</v>
      </c>
      <c r="AD476" s="35">
        <f t="shared" si="561"/>
        <v>62.322205723855141</v>
      </c>
      <c r="AE476" s="35">
        <f t="shared" si="562"/>
        <v>2.383605181038118</v>
      </c>
      <c r="AF476" s="35">
        <f t="shared" si="563"/>
        <v>4.2271700548564058E-2</v>
      </c>
      <c r="AG476" s="35">
        <f t="shared" si="564"/>
        <v>62.322205723855141</v>
      </c>
      <c r="AH476" s="35">
        <f t="shared" si="565"/>
        <v>22.089647565751243</v>
      </c>
      <c r="AI476" s="35">
        <f t="shared" si="566"/>
        <v>15.588146710393616</v>
      </c>
      <c r="AJ476" s="35">
        <f t="shared" si="567"/>
        <v>46.74924957232119</v>
      </c>
      <c r="AK476" s="35">
        <f t="shared" si="568"/>
        <v>62.322205723855141</v>
      </c>
      <c r="AM476" s="1">
        <f t="shared" si="520"/>
        <v>73.831107001093244</v>
      </c>
      <c r="AN476" s="1">
        <f t="shared" si="521"/>
        <v>67.904013509753185</v>
      </c>
      <c r="AO476" s="1">
        <f t="shared" si="522"/>
        <v>46.321806910321534</v>
      </c>
      <c r="AP476" s="1">
        <f t="shared" si="523"/>
        <v>70.060235248972234</v>
      </c>
      <c r="AQ476" s="1">
        <f t="shared" si="524"/>
        <v>52.094934911210267</v>
      </c>
      <c r="AR476" s="1">
        <f t="shared" si="525"/>
        <v>41.29649400137027</v>
      </c>
      <c r="AS476" s="1">
        <f t="shared" si="546"/>
        <v>2.1450381679389312</v>
      </c>
      <c r="AT476" s="1">
        <f t="shared" si="547"/>
        <v>19.301587301587301</v>
      </c>
      <c r="AU476" s="1">
        <f t="shared" si="548"/>
        <v>4.8527960526315788</v>
      </c>
    </row>
    <row r="477" spans="1:47" x14ac:dyDescent="0.3">
      <c r="A477" s="1" t="s">
        <v>783</v>
      </c>
      <c r="B477" s="1" t="s">
        <v>898</v>
      </c>
      <c r="C477" s="4" t="s">
        <v>565</v>
      </c>
      <c r="D477" s="4" t="s">
        <v>880</v>
      </c>
      <c r="E477" s="1" t="s">
        <v>621</v>
      </c>
      <c r="F477" s="4">
        <v>75.930000000000007</v>
      </c>
      <c r="G477" s="4">
        <v>0.9</v>
      </c>
      <c r="H477" s="4">
        <v>18.399999999999999</v>
      </c>
      <c r="I477" s="4">
        <v>7.23</v>
      </c>
      <c r="J477" s="4">
        <v>1.19</v>
      </c>
      <c r="K477" s="4">
        <v>1.74</v>
      </c>
      <c r="L477" s="4">
        <v>2.21</v>
      </c>
      <c r="M477" s="4">
        <v>0.89</v>
      </c>
      <c r="N477" s="4">
        <v>5.54</v>
      </c>
      <c r="O477" s="4">
        <v>2.95</v>
      </c>
      <c r="P477" s="4"/>
      <c r="Q477" s="4"/>
      <c r="R477" s="4">
        <f>LN(H477/M477)</f>
        <v>3.0288844808708912</v>
      </c>
      <c r="S477" s="4">
        <f t="shared" si="550"/>
        <v>1.1581093875327548</v>
      </c>
      <c r="T477" s="4">
        <f t="shared" si="551"/>
        <v>-0.90952633178561293</v>
      </c>
      <c r="U477" s="17">
        <f t="shared" si="552"/>
        <v>4.5275220740184113E-2</v>
      </c>
      <c r="V477" s="17">
        <f t="shared" si="553"/>
        <v>4.3171465150206922E-2</v>
      </c>
      <c r="W477" s="17">
        <f t="shared" si="554"/>
        <v>0.1804629266378972</v>
      </c>
      <c r="X477" s="17">
        <f t="shared" si="555"/>
        <v>1.4359470797031301E-2</v>
      </c>
      <c r="Y477" s="16">
        <f t="shared" si="556"/>
        <v>5.8811040339702761E-2</v>
      </c>
      <c r="Z477" s="17">
        <f t="shared" si="557"/>
        <v>3.9407988587731813E-2</v>
      </c>
      <c r="AA477" s="16">
        <f t="shared" si="558"/>
        <v>2.0781965480803102E-2</v>
      </c>
      <c r="AB477" s="17">
        <f t="shared" si="559"/>
        <v>3.3173398943490882E-2</v>
      </c>
      <c r="AC477" s="35">
        <f t="shared" si="560"/>
        <v>1.4359470797031301E-2</v>
      </c>
      <c r="AD477" s="35">
        <f t="shared" si="561"/>
        <v>67.338694743723252</v>
      </c>
      <c r="AE477" s="35">
        <f t="shared" si="562"/>
        <v>1.1139417350701528</v>
      </c>
      <c r="AF477" s="35">
        <f t="shared" si="563"/>
        <v>2.8718941594062602E-2</v>
      </c>
      <c r="AG477" s="35">
        <f t="shared" si="564"/>
        <v>67.338694743723252</v>
      </c>
      <c r="AH477" s="35">
        <f t="shared" si="565"/>
        <v>10.716306542261741</v>
      </c>
      <c r="AI477" s="35">
        <f t="shared" si="566"/>
        <v>21.944998714015004</v>
      </c>
      <c r="AJ477" s="35">
        <f t="shared" si="567"/>
        <v>55.614346085876633</v>
      </c>
      <c r="AK477" s="35">
        <f t="shared" si="568"/>
        <v>67.338694743723252</v>
      </c>
      <c r="AM477" s="1">
        <f t="shared" si="520"/>
        <v>86.270826512450654</v>
      </c>
      <c r="AN477" s="1">
        <f t="shared" si="521"/>
        <v>80.901254587332488</v>
      </c>
      <c r="AO477" s="1">
        <f t="shared" si="522"/>
        <v>62.102426587918671</v>
      </c>
      <c r="AP477" s="1">
        <f t="shared" si="523"/>
        <v>71.151078588561134</v>
      </c>
      <c r="AQ477" s="1">
        <f t="shared" si="524"/>
        <v>63.331389353298484</v>
      </c>
      <c r="AR477" s="1">
        <f t="shared" si="525"/>
        <v>50.62931544130381</v>
      </c>
      <c r="AS477" s="1">
        <f t="shared" si="546"/>
        <v>6.2247191011235952</v>
      </c>
      <c r="AT477" s="1">
        <f t="shared" si="547"/>
        <v>20.444444444444443</v>
      </c>
      <c r="AU477" s="1">
        <f t="shared" si="548"/>
        <v>4.1266304347826095</v>
      </c>
    </row>
    <row r="478" spans="1:47" x14ac:dyDescent="0.3">
      <c r="A478" s="1" t="s">
        <v>783</v>
      </c>
      <c r="B478" s="1" t="s">
        <v>898</v>
      </c>
      <c r="C478" s="4" t="s">
        <v>565</v>
      </c>
      <c r="D478" s="4" t="s">
        <v>881</v>
      </c>
      <c r="E478" s="1" t="s">
        <v>621</v>
      </c>
      <c r="F478" s="4">
        <v>71.44</v>
      </c>
      <c r="G478" s="4">
        <v>0.83</v>
      </c>
      <c r="H478" s="4">
        <v>18.25</v>
      </c>
      <c r="I478" s="4">
        <v>6.16</v>
      </c>
      <c r="J478" s="4">
        <v>0.9</v>
      </c>
      <c r="K478" s="4">
        <v>1.69</v>
      </c>
      <c r="L478" s="4">
        <v>1.83</v>
      </c>
      <c r="M478" s="4">
        <v>0.88</v>
      </c>
      <c r="N478" s="4">
        <v>4.9800000000000004</v>
      </c>
      <c r="O478" s="4">
        <v>0.89</v>
      </c>
      <c r="P478" s="4"/>
      <c r="Q478" s="4"/>
      <c r="R478" s="4">
        <f t="shared" si="549"/>
        <v>3.0319984515383855</v>
      </c>
      <c r="S478" s="4">
        <f t="shared" si="550"/>
        <v>1.0807013621015795</v>
      </c>
      <c r="T478" s="4">
        <f t="shared" si="551"/>
        <v>-0.7321493383632145</v>
      </c>
      <c r="U478" s="17">
        <f t="shared" si="552"/>
        <v>3.8574738555952157E-2</v>
      </c>
      <c r="V478" s="17">
        <f t="shared" si="553"/>
        <v>4.1930905806810172E-2</v>
      </c>
      <c r="W478" s="17">
        <f t="shared" si="554"/>
        <v>0.17899176147508827</v>
      </c>
      <c r="X478" s="17">
        <f t="shared" si="555"/>
        <v>1.4198128428525332E-2</v>
      </c>
      <c r="Y478" s="16">
        <f t="shared" si="556"/>
        <v>5.2866242038216563E-2</v>
      </c>
      <c r="Z478" s="17">
        <f t="shared" si="557"/>
        <v>3.263195435092725E-2</v>
      </c>
      <c r="AA478" s="16">
        <f t="shared" si="558"/>
        <v>6.2698133145473768E-3</v>
      </c>
      <c r="AB478" s="17">
        <f t="shared" si="559"/>
        <v>3.0751010356563038E-2</v>
      </c>
      <c r="AC478" s="35">
        <f t="shared" si="560"/>
        <v>1.4198128428525332E-2</v>
      </c>
      <c r="AD478" s="35">
        <f t="shared" si="561"/>
        <v>68.775727713495854</v>
      </c>
      <c r="AE478" s="35">
        <f t="shared" si="562"/>
        <v>1.0067612480896873</v>
      </c>
      <c r="AF478" s="35">
        <f t="shared" si="563"/>
        <v>2.8396256857050665E-2</v>
      </c>
      <c r="AG478" s="35">
        <f t="shared" si="564"/>
        <v>68.775727713495868</v>
      </c>
      <c r="AH478" s="35">
        <f t="shared" si="565"/>
        <v>10.910967150601609</v>
      </c>
      <c r="AI478" s="35">
        <f t="shared" si="566"/>
        <v>20.313305135902528</v>
      </c>
      <c r="AJ478" s="35">
        <f t="shared" si="567"/>
        <v>54.701168992650459</v>
      </c>
      <c r="AK478" s="35">
        <f t="shared" si="568"/>
        <v>68.775727713495868</v>
      </c>
      <c r="AM478" s="1">
        <f t="shared" si="520"/>
        <v>86.307667585900219</v>
      </c>
      <c r="AN478" s="1">
        <f t="shared" si="521"/>
        <v>81.623135885367418</v>
      </c>
      <c r="AO478" s="1">
        <f t="shared" si="522"/>
        <v>57.093503470752793</v>
      </c>
      <c r="AP478" s="1">
        <f t="shared" si="523"/>
        <v>72.744279958608587</v>
      </c>
      <c r="AQ478" s="1">
        <f t="shared" si="524"/>
        <v>63.847447134790656</v>
      </c>
      <c r="AR478" s="1">
        <f t="shared" si="525"/>
        <v>52.52723662288674</v>
      </c>
      <c r="AS478" s="1">
        <f t="shared" ref="AS478:AS494" si="569">N478/M478</f>
        <v>5.6590909090909092</v>
      </c>
      <c r="AT478" s="1">
        <f t="shared" ref="AT478:AT494" si="570">H478/G478</f>
        <v>21.987951807228917</v>
      </c>
      <c r="AU478" s="1">
        <f t="shared" ref="AU478:AU494" si="571">F478/H478</f>
        <v>3.9145205479452052</v>
      </c>
    </row>
    <row r="479" spans="1:47" x14ac:dyDescent="0.3">
      <c r="A479" s="1" t="s">
        <v>783</v>
      </c>
      <c r="B479" s="1" t="s">
        <v>898</v>
      </c>
      <c r="C479" s="4" t="s">
        <v>565</v>
      </c>
      <c r="D479" s="4" t="s">
        <v>882</v>
      </c>
      <c r="E479" s="1" t="s">
        <v>621</v>
      </c>
      <c r="F479" s="4">
        <v>69.64</v>
      </c>
      <c r="G479" s="4">
        <v>0.8</v>
      </c>
      <c r="H479" s="4">
        <v>17.489999999999998</v>
      </c>
      <c r="I479" s="4">
        <v>5.75</v>
      </c>
      <c r="J479" s="4">
        <v>0.74</v>
      </c>
      <c r="K479" s="4">
        <v>1.59</v>
      </c>
      <c r="L479" s="4">
        <v>1.51</v>
      </c>
      <c r="M479" s="4">
        <v>0.8</v>
      </c>
      <c r="N479" s="4">
        <v>4.75</v>
      </c>
      <c r="O479" s="4">
        <v>0.44</v>
      </c>
      <c r="P479" s="4"/>
      <c r="Q479" s="4"/>
      <c r="R479" s="4">
        <f t="shared" si="549"/>
        <v>3.0847728403447205</v>
      </c>
      <c r="S479" s="4">
        <f t="shared" si="550"/>
        <v>1.0944106018144097</v>
      </c>
      <c r="T479" s="4">
        <f t="shared" si="551"/>
        <v>-0.63525320214104264</v>
      </c>
      <c r="U479" s="17">
        <f t="shared" si="552"/>
        <v>3.6007264074143654E-2</v>
      </c>
      <c r="V479" s="17">
        <f t="shared" si="553"/>
        <v>3.9449787120016677E-2</v>
      </c>
      <c r="W479" s="17">
        <f t="shared" si="554"/>
        <v>0.17153785798352295</v>
      </c>
      <c r="X479" s="17">
        <f t="shared" si="555"/>
        <v>1.2907389480477574E-2</v>
      </c>
      <c r="Y479" s="16">
        <f t="shared" si="556"/>
        <v>5.0424628450106153E-2</v>
      </c>
      <c r="Z479" s="17">
        <f t="shared" si="557"/>
        <v>2.6925820256776034E-2</v>
      </c>
      <c r="AA479" s="16">
        <f t="shared" si="558"/>
        <v>3.0996829869672422E-3</v>
      </c>
      <c r="AB479" s="17">
        <f t="shared" si="559"/>
        <v>2.5995915360685861E-2</v>
      </c>
      <c r="AC479" s="35">
        <f t="shared" si="560"/>
        <v>1.2907389480477574E-2</v>
      </c>
      <c r="AD479" s="35">
        <f t="shared" si="561"/>
        <v>69.23066880665975</v>
      </c>
      <c r="AE479" s="35">
        <f t="shared" si="562"/>
        <v>0.96605432369009658</v>
      </c>
      <c r="AF479" s="35">
        <f t="shared" si="563"/>
        <v>2.5814778960955149E-2</v>
      </c>
      <c r="AG479" s="35">
        <f t="shared" si="564"/>
        <v>69.230668806659736</v>
      </c>
      <c r="AH479" s="35">
        <f t="shared" si="565"/>
        <v>10.418542201539443</v>
      </c>
      <c r="AI479" s="35">
        <f t="shared" si="566"/>
        <v>20.350788991800819</v>
      </c>
      <c r="AJ479" s="35">
        <f t="shared" si="567"/>
        <v>54.966123395130687</v>
      </c>
      <c r="AK479" s="35">
        <f t="shared" si="568"/>
        <v>69.230668806659736</v>
      </c>
      <c r="AM479" s="1">
        <f t="shared" si="520"/>
        <v>86.919465905987508</v>
      </c>
      <c r="AN479" s="1">
        <f t="shared" si="521"/>
        <v>82.430321335265376</v>
      </c>
      <c r="AO479" s="1">
        <f t="shared" si="522"/>
        <v>53.942576354713609</v>
      </c>
      <c r="AP479" s="1">
        <f t="shared" si="523"/>
        <v>73.035274241067583</v>
      </c>
      <c r="AQ479" s="1">
        <f t="shared" si="524"/>
        <v>64.208876163891063</v>
      </c>
      <c r="AR479" s="1">
        <f t="shared" si="525"/>
        <v>53.069197538754189</v>
      </c>
      <c r="AS479" s="1">
        <f t="shared" si="569"/>
        <v>5.9375</v>
      </c>
      <c r="AT479" s="1">
        <f t="shared" si="570"/>
        <v>21.862499999999997</v>
      </c>
      <c r="AU479" s="1">
        <f t="shared" si="571"/>
        <v>3.9817038307604351</v>
      </c>
    </row>
    <row r="480" spans="1:47" x14ac:dyDescent="0.3">
      <c r="A480" s="1" t="s">
        <v>561</v>
      </c>
      <c r="B480" s="1" t="s">
        <v>898</v>
      </c>
      <c r="C480" s="4" t="s">
        <v>575</v>
      </c>
      <c r="D480" s="4" t="s">
        <v>883</v>
      </c>
      <c r="E480" s="1" t="s">
        <v>873</v>
      </c>
      <c r="F480" s="4">
        <v>69.36</v>
      </c>
      <c r="G480" s="4">
        <v>0.78</v>
      </c>
      <c r="H480" s="4">
        <v>16.940000000000001</v>
      </c>
      <c r="I480" s="4">
        <v>4.45</v>
      </c>
      <c r="J480" s="4">
        <v>0.63</v>
      </c>
      <c r="K480" s="4">
        <v>1.41</v>
      </c>
      <c r="L480" s="4">
        <v>1.45</v>
      </c>
      <c r="M480" s="4">
        <v>0.78</v>
      </c>
      <c r="N480" s="4">
        <v>4.7</v>
      </c>
      <c r="O480" s="4">
        <v>0.3</v>
      </c>
      <c r="P480" s="4"/>
      <c r="Q480" s="4"/>
      <c r="R480" s="4">
        <f t="shared" si="549"/>
        <v>3.078139048522408</v>
      </c>
      <c r="S480" s="4">
        <f t="shared" si="550"/>
        <v>1.2039728043259361</v>
      </c>
      <c r="T480" s="4">
        <f t="shared" si="551"/>
        <v>-0.62002491573098251</v>
      </c>
      <c r="U480" s="17">
        <f t="shared" si="552"/>
        <v>2.786649132694596E-2</v>
      </c>
      <c r="V480" s="17">
        <f t="shared" si="553"/>
        <v>3.4983773483788366E-2</v>
      </c>
      <c r="W480" s="17">
        <f t="shared" si="554"/>
        <v>0.16614358571989019</v>
      </c>
      <c r="X480" s="17">
        <f t="shared" si="555"/>
        <v>1.2584704743465635E-2</v>
      </c>
      <c r="Y480" s="16">
        <f t="shared" si="556"/>
        <v>4.9893842887473464E-2</v>
      </c>
      <c r="Z480" s="17">
        <f t="shared" si="557"/>
        <v>2.5855920114122681E-2</v>
      </c>
      <c r="AA480" s="16">
        <f t="shared" si="558"/>
        <v>2.1134202183867561E-3</v>
      </c>
      <c r="AB480" s="17">
        <f t="shared" si="559"/>
        <v>2.5221894048606655E-2</v>
      </c>
      <c r="AC480" s="35">
        <f t="shared" si="560"/>
        <v>1.2584704743465635E-2</v>
      </c>
      <c r="AD480" s="35">
        <f t="shared" si="561"/>
        <v>68.880130858868824</v>
      </c>
      <c r="AE480" s="35">
        <f t="shared" si="562"/>
        <v>0.90996430527679861</v>
      </c>
      <c r="AF480" s="35">
        <f t="shared" si="563"/>
        <v>2.516940948693127E-2</v>
      </c>
      <c r="AG480" s="35">
        <f t="shared" si="564"/>
        <v>68.880130858868824</v>
      </c>
      <c r="AH480" s="35">
        <f t="shared" si="565"/>
        <v>10.434782730783031</v>
      </c>
      <c r="AI480" s="35">
        <f t="shared" si="566"/>
        <v>20.685086410348148</v>
      </c>
      <c r="AJ480" s="35">
        <f t="shared" si="567"/>
        <v>55.125151839782561</v>
      </c>
      <c r="AK480" s="35">
        <f t="shared" si="568"/>
        <v>68.880130858868824</v>
      </c>
      <c r="AM480" s="1">
        <f t="shared" si="520"/>
        <v>86.843857909536396</v>
      </c>
      <c r="AN480" s="1">
        <f t="shared" si="521"/>
        <v>82.202262512439233</v>
      </c>
      <c r="AO480" s="1">
        <f t="shared" si="522"/>
        <v>52.791235069383092</v>
      </c>
      <c r="AP480" s="1">
        <f t="shared" si="523"/>
        <v>72.671697741940235</v>
      </c>
      <c r="AQ480" s="1">
        <f t="shared" si="524"/>
        <v>63.807118858010782</v>
      </c>
      <c r="AR480" s="1">
        <f t="shared" si="525"/>
        <v>54.642231387629948</v>
      </c>
      <c r="AS480" s="1">
        <f t="shared" si="569"/>
        <v>6.0256410256410255</v>
      </c>
      <c r="AT480" s="1">
        <f t="shared" si="570"/>
        <v>21.717948717948719</v>
      </c>
      <c r="AU480" s="1">
        <f t="shared" si="571"/>
        <v>4.0944510035419119</v>
      </c>
    </row>
    <row r="481" spans="1:47" x14ac:dyDescent="0.3">
      <c r="A481" s="1" t="s">
        <v>561</v>
      </c>
      <c r="B481" s="1" t="s">
        <v>898</v>
      </c>
      <c r="C481" s="4" t="s">
        <v>575</v>
      </c>
      <c r="D481" s="4" t="s">
        <v>884</v>
      </c>
      <c r="E481" s="1" t="s">
        <v>873</v>
      </c>
      <c r="F481" s="4">
        <v>68.180000000000007</v>
      </c>
      <c r="G481" s="4">
        <v>0.77</v>
      </c>
      <c r="H481" s="4">
        <v>16.920000000000002</v>
      </c>
      <c r="I481" s="4">
        <v>4.3600000000000003</v>
      </c>
      <c r="J481" s="4">
        <v>0.63</v>
      </c>
      <c r="K481" s="4">
        <v>1.26</v>
      </c>
      <c r="L481" s="4">
        <v>1.39</v>
      </c>
      <c r="M481" s="4">
        <v>0.75</v>
      </c>
      <c r="N481" s="4">
        <v>4.6500000000000004</v>
      </c>
      <c r="O481" s="4">
        <v>0.25</v>
      </c>
      <c r="P481" s="4"/>
      <c r="Q481" s="4"/>
      <c r="R481" s="4">
        <f t="shared" si="549"/>
        <v>3.1161784266298582</v>
      </c>
      <c r="S481" s="4">
        <f t="shared" si="550"/>
        <v>1.3057554986358784</v>
      </c>
      <c r="T481" s="4">
        <f t="shared" si="551"/>
        <v>-0.61698581959438115</v>
      </c>
      <c r="U481" s="17">
        <f t="shared" si="552"/>
        <v>2.7302899367524582E-2</v>
      </c>
      <c r="V481" s="17">
        <f t="shared" si="553"/>
        <v>3.1262095453598121E-2</v>
      </c>
      <c r="W481" s="17">
        <f t="shared" si="554"/>
        <v>0.16594743036484899</v>
      </c>
      <c r="X481" s="17">
        <f t="shared" si="555"/>
        <v>1.2100677637947727E-2</v>
      </c>
      <c r="Y481" s="16">
        <f t="shared" si="556"/>
        <v>4.9363057324840767E-2</v>
      </c>
      <c r="Z481" s="17">
        <f t="shared" si="557"/>
        <v>2.4786019971469328E-2</v>
      </c>
      <c r="AA481" s="16">
        <f t="shared" si="558"/>
        <v>1.7611835153222967E-3</v>
      </c>
      <c r="AB481" s="17">
        <f t="shared" si="559"/>
        <v>2.4257664916872639E-2</v>
      </c>
      <c r="AC481" s="35">
        <f t="shared" si="560"/>
        <v>1.2100677637947727E-2</v>
      </c>
      <c r="AD481" s="35">
        <f t="shared" si="561"/>
        <v>69.285688887080838</v>
      </c>
      <c r="AE481" s="35">
        <f t="shared" si="562"/>
        <v>0.87265436672923147</v>
      </c>
      <c r="AF481" s="35">
        <f t="shared" si="563"/>
        <v>2.4201355275895453E-2</v>
      </c>
      <c r="AG481" s="35">
        <f t="shared" si="564"/>
        <v>69.285688887080838</v>
      </c>
      <c r="AH481" s="35">
        <f t="shared" si="565"/>
        <v>10.104450358796194</v>
      </c>
      <c r="AI481" s="35">
        <f t="shared" si="566"/>
        <v>20.609860754122963</v>
      </c>
      <c r="AJ481" s="35">
        <f t="shared" si="567"/>
        <v>55.252705197663389</v>
      </c>
      <c r="AK481" s="35">
        <f t="shared" si="568"/>
        <v>69.285688887080838</v>
      </c>
      <c r="AM481" s="1">
        <f t="shared" si="520"/>
        <v>87.272411341285121</v>
      </c>
      <c r="AN481" s="1">
        <f t="shared" si="521"/>
        <v>82.809795022979202</v>
      </c>
      <c r="AO481" s="1">
        <f t="shared" si="522"/>
        <v>51.607353191346171</v>
      </c>
      <c r="AP481" s="1">
        <f t="shared" si="523"/>
        <v>72.972419857118282</v>
      </c>
      <c r="AQ481" s="1">
        <f t="shared" si="524"/>
        <v>64.832387235218832</v>
      </c>
      <c r="AR481" s="1">
        <f t="shared" si="525"/>
        <v>55.672702245853287</v>
      </c>
      <c r="AS481" s="1">
        <f t="shared" si="569"/>
        <v>6.2</v>
      </c>
      <c r="AT481" s="1">
        <f t="shared" si="570"/>
        <v>21.974025974025977</v>
      </c>
      <c r="AU481" s="1">
        <f t="shared" si="571"/>
        <v>4.0295508274231677</v>
      </c>
    </row>
    <row r="482" spans="1:47" x14ac:dyDescent="0.3">
      <c r="A482" s="1" t="s">
        <v>561</v>
      </c>
      <c r="B482" s="1" t="s">
        <v>898</v>
      </c>
      <c r="C482" s="4" t="s">
        <v>575</v>
      </c>
      <c r="D482" s="4" t="s">
        <v>885</v>
      </c>
      <c r="E482" s="1" t="s">
        <v>873</v>
      </c>
      <c r="F482" s="4">
        <v>39.03</v>
      </c>
      <c r="G482" s="4">
        <v>0.6</v>
      </c>
      <c r="H482" s="4">
        <v>10.16</v>
      </c>
      <c r="I482" s="4">
        <v>7.85</v>
      </c>
      <c r="J482" s="4">
        <v>24.4</v>
      </c>
      <c r="K482" s="4">
        <v>0.7</v>
      </c>
      <c r="L482" s="4">
        <v>0.31</v>
      </c>
      <c r="M482" s="4">
        <v>0.3</v>
      </c>
      <c r="N482" s="4">
        <v>2.81</v>
      </c>
      <c r="O482" s="4">
        <v>0.62</v>
      </c>
      <c r="P482" s="4"/>
      <c r="Q482" s="4"/>
      <c r="R482" s="4">
        <f t="shared" si="549"/>
        <v>3.5224312464762719</v>
      </c>
      <c r="S482" s="4">
        <f t="shared" si="550"/>
        <v>1.3898594272843867</v>
      </c>
      <c r="T482" s="4">
        <f t="shared" si="551"/>
        <v>-3.2789822822990956E-2</v>
      </c>
      <c r="U482" s="17">
        <f t="shared" si="552"/>
        <v>4.915774312730916E-2</v>
      </c>
      <c r="V482" s="17">
        <f t="shared" si="553"/>
        <v>1.736783080755451E-2</v>
      </c>
      <c r="W482" s="17">
        <f t="shared" si="554"/>
        <v>9.9646920360925859E-2</v>
      </c>
      <c r="X482" s="17">
        <f t="shared" si="555"/>
        <v>4.8402710551790898E-3</v>
      </c>
      <c r="Y482" s="16">
        <f t="shared" si="556"/>
        <v>2.9830148619957537E-2</v>
      </c>
      <c r="Z482" s="17">
        <f t="shared" si="557"/>
        <v>5.5278174037089872E-3</v>
      </c>
      <c r="AA482" s="16">
        <f t="shared" si="558"/>
        <v>4.3677351179992954E-3</v>
      </c>
      <c r="AB482" s="17">
        <f t="shared" si="559"/>
        <v>4.2174968683091982E-3</v>
      </c>
      <c r="AC482" s="35">
        <f t="shared" si="560"/>
        <v>4.2174968683091982E-3</v>
      </c>
      <c r="AD482" s="35">
        <f t="shared" si="561"/>
        <v>71.929142580728978</v>
      </c>
      <c r="AE482" s="35">
        <f t="shared" si="562"/>
        <v>1.0710196624958461</v>
      </c>
      <c r="AF482" s="35">
        <f t="shared" si="563"/>
        <v>9.0577679234882871E-3</v>
      </c>
      <c r="AG482" s="35">
        <f t="shared" si="564"/>
        <v>71.929142580728978</v>
      </c>
      <c r="AH482" s="35">
        <f t="shared" si="565"/>
        <v>6.5382600693720931</v>
      </c>
      <c r="AI482" s="35">
        <f t="shared" si="566"/>
        <v>21.532597349898928</v>
      </c>
      <c r="AJ482" s="35">
        <f t="shared" si="567"/>
        <v>57.497168640263418</v>
      </c>
      <c r="AK482" s="35">
        <f t="shared" si="568"/>
        <v>71.929142580728978</v>
      </c>
      <c r="AM482" s="1">
        <f t="shared" si="520"/>
        <v>91.667546205744486</v>
      </c>
      <c r="AN482" s="1">
        <f t="shared" si="521"/>
        <v>88.516233550114762</v>
      </c>
      <c r="AO482" s="1">
        <f t="shared" si="522"/>
        <v>29.162246601586851</v>
      </c>
      <c r="AP482" s="1">
        <f t="shared" si="523"/>
        <v>74.187681452128174</v>
      </c>
      <c r="AQ482" s="1">
        <f t="shared" si="524"/>
        <v>72.566256392071665</v>
      </c>
      <c r="AR482" s="1">
        <f t="shared" si="525"/>
        <v>48.593933833014574</v>
      </c>
      <c r="AS482" s="1">
        <f t="shared" si="569"/>
        <v>9.3666666666666671</v>
      </c>
      <c r="AT482" s="1">
        <f t="shared" si="570"/>
        <v>16.933333333333334</v>
      </c>
      <c r="AU482" s="1">
        <f t="shared" si="571"/>
        <v>3.8415354330708662</v>
      </c>
    </row>
    <row r="483" spans="1:47" x14ac:dyDescent="0.3">
      <c r="A483" s="1" t="s">
        <v>561</v>
      </c>
      <c r="B483" s="1" t="s">
        <v>898</v>
      </c>
      <c r="C483" s="4" t="s">
        <v>575</v>
      </c>
      <c r="D483" s="4" t="s">
        <v>886</v>
      </c>
      <c r="E483" s="1" t="s">
        <v>873</v>
      </c>
      <c r="F483" s="4">
        <v>68.03</v>
      </c>
      <c r="G483" s="4">
        <v>0.73</v>
      </c>
      <c r="H483" s="4">
        <v>16.579999999999998</v>
      </c>
      <c r="I483" s="4">
        <v>4.2699999999999996</v>
      </c>
      <c r="J483" s="4">
        <v>0.62</v>
      </c>
      <c r="K483" s="4">
        <v>1.23</v>
      </c>
      <c r="L483" s="4">
        <v>0.46</v>
      </c>
      <c r="M483" s="4">
        <v>0.74</v>
      </c>
      <c r="N483" s="4">
        <v>4.53</v>
      </c>
      <c r="O483" s="4">
        <v>0.25</v>
      </c>
      <c r="P483" s="4"/>
      <c r="Q483" s="4"/>
      <c r="R483" s="4">
        <f t="shared" si="549"/>
        <v>3.1093022424910703</v>
      </c>
      <c r="S483" s="4">
        <f t="shared" si="550"/>
        <v>1.3037077701106166</v>
      </c>
      <c r="T483" s="4">
        <f t="shared" si="551"/>
        <v>0.47542369671507462</v>
      </c>
      <c r="U483" s="17">
        <f t="shared" si="552"/>
        <v>2.6739307408103197E-2</v>
      </c>
      <c r="V483" s="17">
        <f t="shared" si="553"/>
        <v>3.0517759847560066E-2</v>
      </c>
      <c r="W483" s="17">
        <f t="shared" si="554"/>
        <v>0.16261278932914869</v>
      </c>
      <c r="X483" s="17">
        <f t="shared" si="555"/>
        <v>1.1939335269441756E-2</v>
      </c>
      <c r="Y483" s="16">
        <f t="shared" si="556"/>
        <v>4.8089171974522296E-2</v>
      </c>
      <c r="Z483" s="17">
        <f t="shared" si="557"/>
        <v>8.2025677603423681E-3</v>
      </c>
      <c r="AA483" s="16">
        <f t="shared" si="558"/>
        <v>1.7611835153222967E-3</v>
      </c>
      <c r="AB483" s="17">
        <f t="shared" si="559"/>
        <v>7.6742127057456786E-3</v>
      </c>
      <c r="AC483" s="35">
        <f t="shared" si="560"/>
        <v>7.6742127057456786E-3</v>
      </c>
      <c r="AD483" s="35">
        <f t="shared" si="561"/>
        <v>70.604359141208548</v>
      </c>
      <c r="AE483" s="35">
        <f t="shared" si="562"/>
        <v>0.77169909438036843</v>
      </c>
      <c r="AF483" s="35">
        <f t="shared" si="563"/>
        <v>1.9613547975187433E-2</v>
      </c>
      <c r="AG483" s="35">
        <f t="shared" si="564"/>
        <v>70.604359141208548</v>
      </c>
      <c r="AH483" s="35">
        <f t="shared" si="565"/>
        <v>8.5159475523812844</v>
      </c>
      <c r="AI483" s="35">
        <f t="shared" si="566"/>
        <v>20.879693306410172</v>
      </c>
      <c r="AJ483" s="35">
        <f t="shared" si="567"/>
        <v>56.181872877014442</v>
      </c>
      <c r="AK483" s="35">
        <f t="shared" si="568"/>
        <v>70.604359141208548</v>
      </c>
      <c r="AM483" s="1">
        <f t="shared" si="520"/>
        <v>89.236710639455552</v>
      </c>
      <c r="AN483" s="1">
        <f t="shared" si="521"/>
        <v>85.377991306911809</v>
      </c>
      <c r="AO483" s="1">
        <f t="shared" si="522"/>
        <v>49.780993182546965</v>
      </c>
      <c r="AP483" s="1">
        <f t="shared" si="523"/>
        <v>73.038017578984324</v>
      </c>
      <c r="AQ483" s="1">
        <f t="shared" si="524"/>
        <v>65.844976951243154</v>
      </c>
      <c r="AR483" s="1">
        <f t="shared" si="525"/>
        <v>56.546695546829319</v>
      </c>
      <c r="AS483" s="1">
        <f t="shared" si="569"/>
        <v>6.1216216216216219</v>
      </c>
      <c r="AT483" s="1">
        <f t="shared" si="570"/>
        <v>22.712328767123285</v>
      </c>
      <c r="AU483" s="1">
        <f t="shared" si="571"/>
        <v>4.1031363088057908</v>
      </c>
    </row>
    <row r="484" spans="1:47" x14ac:dyDescent="0.3">
      <c r="A484" s="1" t="s">
        <v>561</v>
      </c>
      <c r="B484" s="1" t="s">
        <v>898</v>
      </c>
      <c r="C484" s="4" t="s">
        <v>575</v>
      </c>
      <c r="D484" s="4" t="s">
        <v>887</v>
      </c>
      <c r="E484" s="1" t="s">
        <v>873</v>
      </c>
      <c r="F484" s="4">
        <v>67.84</v>
      </c>
      <c r="G484" s="4">
        <v>0.73</v>
      </c>
      <c r="H484" s="4">
        <v>15.9</v>
      </c>
      <c r="I484" s="4">
        <v>4.13</v>
      </c>
      <c r="J484" s="4">
        <v>0.54</v>
      </c>
      <c r="K484" s="4">
        <v>1.18</v>
      </c>
      <c r="L484" s="4">
        <v>0.41</v>
      </c>
      <c r="M484" s="4">
        <v>0.71</v>
      </c>
      <c r="N484" s="4">
        <v>4.4000000000000004</v>
      </c>
      <c r="O484" s="4">
        <v>0.23</v>
      </c>
      <c r="P484" s="4"/>
      <c r="Q484" s="4"/>
      <c r="R484" s="4">
        <f t="shared" si="549"/>
        <v>3.108809418172962</v>
      </c>
      <c r="S484" s="4">
        <f t="shared" si="550"/>
        <v>1.3160901024466423</v>
      </c>
      <c r="T484" s="4">
        <f t="shared" si="551"/>
        <v>0.54910781033700762</v>
      </c>
      <c r="U484" s="17">
        <f t="shared" si="552"/>
        <v>2.5862608804558831E-2</v>
      </c>
      <c r="V484" s="17">
        <f t="shared" si="553"/>
        <v>2.9277200504163315E-2</v>
      </c>
      <c r="W484" s="17">
        <f t="shared" si="554"/>
        <v>0.15594350725774814</v>
      </c>
      <c r="X484" s="17">
        <f t="shared" si="555"/>
        <v>1.1455308163923846E-2</v>
      </c>
      <c r="Y484" s="16">
        <f t="shared" si="556"/>
        <v>4.6709129511677286E-2</v>
      </c>
      <c r="Z484" s="17">
        <f t="shared" si="557"/>
        <v>7.3109843081312405E-3</v>
      </c>
      <c r="AA484" s="16">
        <f t="shared" si="558"/>
        <v>1.6202888340965131E-3</v>
      </c>
      <c r="AB484" s="17">
        <f t="shared" si="559"/>
        <v>6.8248976579022864E-3</v>
      </c>
      <c r="AC484" s="35">
        <f t="shared" si="560"/>
        <v>6.8248976579022864E-3</v>
      </c>
      <c r="AD484" s="35">
        <f t="shared" si="561"/>
        <v>70.584122047557969</v>
      </c>
      <c r="AE484" s="35">
        <f t="shared" si="562"/>
        <v>0.77345465299236871</v>
      </c>
      <c r="AF484" s="35">
        <f t="shared" si="563"/>
        <v>1.8280205821826132E-2</v>
      </c>
      <c r="AG484" s="35">
        <f t="shared" si="564"/>
        <v>70.584122047557969</v>
      </c>
      <c r="AH484" s="35">
        <f t="shared" si="565"/>
        <v>8.2741006757634441</v>
      </c>
      <c r="AI484" s="35">
        <f t="shared" si="566"/>
        <v>21.141777276678585</v>
      </c>
      <c r="AJ484" s="35">
        <f t="shared" si="567"/>
        <v>56.433838300457566</v>
      </c>
      <c r="AK484" s="35">
        <f t="shared" si="568"/>
        <v>70.584122047557969</v>
      </c>
      <c r="AM484" s="1">
        <f t="shared" si="520"/>
        <v>89.507624709228367</v>
      </c>
      <c r="AN484" s="1">
        <f t="shared" si="521"/>
        <v>85.664223408538547</v>
      </c>
      <c r="AO484" s="1">
        <f t="shared" si="522"/>
        <v>48.141201646667582</v>
      </c>
      <c r="AP484" s="1">
        <f t="shared" si="523"/>
        <v>72.834059150066849</v>
      </c>
      <c r="AQ484" s="1">
        <f t="shared" si="524"/>
        <v>65.854446215910841</v>
      </c>
      <c r="AR484" s="1">
        <f t="shared" si="525"/>
        <v>56.486401744077639</v>
      </c>
      <c r="AS484" s="1">
        <f t="shared" si="569"/>
        <v>6.1971830985915499</v>
      </c>
      <c r="AT484" s="1">
        <f t="shared" si="570"/>
        <v>21.780821917808222</v>
      </c>
      <c r="AU484" s="1">
        <f t="shared" si="571"/>
        <v>4.2666666666666666</v>
      </c>
    </row>
    <row r="485" spans="1:47" x14ac:dyDescent="0.3">
      <c r="A485" s="1" t="s">
        <v>561</v>
      </c>
      <c r="B485" s="1" t="s">
        <v>898</v>
      </c>
      <c r="C485" s="4" t="s">
        <v>575</v>
      </c>
      <c r="D485" s="4" t="s">
        <v>888</v>
      </c>
      <c r="E485" s="1" t="s">
        <v>873</v>
      </c>
      <c r="F485" s="4">
        <v>67.5</v>
      </c>
      <c r="G485" s="4">
        <v>0.68</v>
      </c>
      <c r="H485" s="4">
        <v>15.58</v>
      </c>
      <c r="I485" s="4">
        <v>3.83</v>
      </c>
      <c r="J485" s="4">
        <v>0.48</v>
      </c>
      <c r="K485" s="4">
        <v>1.1599999999999999</v>
      </c>
      <c r="L485" s="4">
        <v>0.31</v>
      </c>
      <c r="M485" s="4">
        <v>0.71</v>
      </c>
      <c r="N485" s="4">
        <v>4.1900000000000004</v>
      </c>
      <c r="O485" s="4">
        <v>0.23</v>
      </c>
      <c r="P485" s="4"/>
      <c r="Q485" s="4"/>
      <c r="R485" s="4">
        <f t="shared" si="549"/>
        <v>3.0884783493893782</v>
      </c>
      <c r="S485" s="4">
        <f t="shared" si="550"/>
        <v>1.2842807288157732</v>
      </c>
      <c r="T485" s="4">
        <f t="shared" si="551"/>
        <v>0.82869267255616907</v>
      </c>
      <c r="U485" s="17">
        <f t="shared" si="552"/>
        <v>2.3983968939820903E-2</v>
      </c>
      <c r="V485" s="17">
        <f t="shared" si="553"/>
        <v>2.8780976766804613E-2</v>
      </c>
      <c r="W485" s="17">
        <f t="shared" si="554"/>
        <v>0.15280502157708906</v>
      </c>
      <c r="X485" s="17">
        <f t="shared" si="555"/>
        <v>1.1455308163923846E-2</v>
      </c>
      <c r="Y485" s="16">
        <f t="shared" si="556"/>
        <v>4.4479830148619962E-2</v>
      </c>
      <c r="Z485" s="17">
        <f t="shared" si="557"/>
        <v>5.5278174037089872E-3</v>
      </c>
      <c r="AA485" s="16">
        <f t="shared" si="558"/>
        <v>1.6202888340965131E-3</v>
      </c>
      <c r="AB485" s="17">
        <f t="shared" si="559"/>
        <v>5.0417307534800331E-3</v>
      </c>
      <c r="AC485" s="35">
        <f t="shared" si="560"/>
        <v>5.0417307534800331E-3</v>
      </c>
      <c r="AD485" s="35">
        <f t="shared" si="561"/>
        <v>71.477065301186556</v>
      </c>
      <c r="AE485" s="35">
        <f t="shared" si="562"/>
        <v>0.74754023293175043</v>
      </c>
      <c r="AF485" s="35">
        <f t="shared" si="563"/>
        <v>1.6497038917403881E-2</v>
      </c>
      <c r="AG485" s="35">
        <f t="shared" si="564"/>
        <v>71.477065301186556</v>
      </c>
      <c r="AH485" s="35">
        <f t="shared" si="565"/>
        <v>7.7167616339140741</v>
      </c>
      <c r="AI485" s="35">
        <f t="shared" si="566"/>
        <v>20.806173064899358</v>
      </c>
      <c r="AJ485" s="35">
        <f t="shared" si="567"/>
        <v>56.54470571549264</v>
      </c>
      <c r="AK485" s="35">
        <f t="shared" si="568"/>
        <v>71.477065301186556</v>
      </c>
      <c r="AM485" s="1">
        <f t="shared" si="520"/>
        <v>90.255854613216314</v>
      </c>
      <c r="AN485" s="1">
        <f t="shared" si="521"/>
        <v>86.783573028865263</v>
      </c>
      <c r="AO485" s="1">
        <f t="shared" si="522"/>
        <v>46.047888056200911</v>
      </c>
      <c r="AP485" s="1">
        <f t="shared" si="523"/>
        <v>73.203461019614821</v>
      </c>
      <c r="AQ485" s="1">
        <f t="shared" si="524"/>
        <v>66.325675794157092</v>
      </c>
      <c r="AR485" s="1">
        <f t="shared" si="525"/>
        <v>57.327644052991964</v>
      </c>
      <c r="AS485" s="1">
        <f t="shared" si="569"/>
        <v>5.9014084507042259</v>
      </c>
      <c r="AT485" s="1">
        <f t="shared" si="570"/>
        <v>22.911764705882351</v>
      </c>
      <c r="AU485" s="1">
        <f t="shared" si="571"/>
        <v>4.3324775353016687</v>
      </c>
    </row>
    <row r="486" spans="1:47" x14ac:dyDescent="0.3">
      <c r="A486" s="1" t="s">
        <v>561</v>
      </c>
      <c r="B486" s="1" t="s">
        <v>898</v>
      </c>
      <c r="C486" s="4" t="s">
        <v>575</v>
      </c>
      <c r="D486" s="4" t="s">
        <v>889</v>
      </c>
      <c r="E486" s="1" t="s">
        <v>873</v>
      </c>
      <c r="F486" s="4">
        <v>67.41</v>
      </c>
      <c r="G486" s="4">
        <v>0.67</v>
      </c>
      <c r="H486" s="4">
        <v>15.39</v>
      </c>
      <c r="I486" s="4">
        <v>3.66</v>
      </c>
      <c r="J486" s="4">
        <v>0.4</v>
      </c>
      <c r="K486" s="4">
        <v>1.1599999999999999</v>
      </c>
      <c r="L486" s="4">
        <v>0.31</v>
      </c>
      <c r="M486" s="4">
        <v>0.7</v>
      </c>
      <c r="N486" s="4">
        <v>4.05</v>
      </c>
      <c r="O486" s="4">
        <v>0.18</v>
      </c>
      <c r="P486" s="4"/>
      <c r="Q486" s="4"/>
      <c r="R486" s="4">
        <f t="shared" si="549"/>
        <v>3.0903928917895205</v>
      </c>
      <c r="S486" s="4">
        <f t="shared" si="550"/>
        <v>1.2502968760001745</v>
      </c>
      <c r="T486" s="4">
        <f t="shared" si="551"/>
        <v>0.81450803756421264</v>
      </c>
      <c r="U486" s="17">
        <f t="shared" si="552"/>
        <v>2.2919406349802746E-2</v>
      </c>
      <c r="V486" s="17">
        <f t="shared" si="553"/>
        <v>2.8780976766804613E-2</v>
      </c>
      <c r="W486" s="17">
        <f t="shared" si="554"/>
        <v>0.15094154570419774</v>
      </c>
      <c r="X486" s="17">
        <f t="shared" si="555"/>
        <v>1.1293965795417877E-2</v>
      </c>
      <c r="Y486" s="16">
        <f t="shared" si="556"/>
        <v>4.2993630573248405E-2</v>
      </c>
      <c r="Z486" s="17">
        <f t="shared" si="557"/>
        <v>5.5278174037089872E-3</v>
      </c>
      <c r="AA486" s="16">
        <f t="shared" si="558"/>
        <v>1.2680521310320537E-3</v>
      </c>
      <c r="AB486" s="17">
        <f t="shared" si="559"/>
        <v>5.1474017643993713E-3</v>
      </c>
      <c r="AC486" s="35">
        <f t="shared" si="560"/>
        <v>5.1474017643993713E-3</v>
      </c>
      <c r="AD486" s="35">
        <f t="shared" si="561"/>
        <v>71.748277137283154</v>
      </c>
      <c r="AE486" s="35">
        <f t="shared" si="562"/>
        <v>0.73880121187788617</v>
      </c>
      <c r="AF486" s="35">
        <f t="shared" si="563"/>
        <v>1.6441367559817247E-2</v>
      </c>
      <c r="AG486" s="35">
        <f t="shared" si="564"/>
        <v>71.748277137283154</v>
      </c>
      <c r="AH486" s="35">
        <f t="shared" si="565"/>
        <v>7.8152094620089656</v>
      </c>
      <c r="AI486" s="35">
        <f t="shared" si="566"/>
        <v>20.436513400707874</v>
      </c>
      <c r="AJ486" s="35">
        <f t="shared" si="567"/>
        <v>56.310651969349458</v>
      </c>
      <c r="AK486" s="35">
        <f t="shared" si="568"/>
        <v>71.748277137283154</v>
      </c>
      <c r="AM486" s="1">
        <f t="shared" si="520"/>
        <v>90.177391921788271</v>
      </c>
      <c r="AN486" s="1">
        <f t="shared" si="521"/>
        <v>86.782327862850778</v>
      </c>
      <c r="AO486" s="1">
        <f t="shared" si="522"/>
        <v>44.781828615460157</v>
      </c>
      <c r="AP486" s="1">
        <f t="shared" si="523"/>
        <v>73.547813034567895</v>
      </c>
      <c r="AQ486" s="1">
        <f t="shared" si="524"/>
        <v>66.339663729574511</v>
      </c>
      <c r="AR486" s="1">
        <f t="shared" si="525"/>
        <v>57.594366455146037</v>
      </c>
      <c r="AS486" s="1">
        <f t="shared" si="569"/>
        <v>5.7857142857142856</v>
      </c>
      <c r="AT486" s="1">
        <f t="shared" si="570"/>
        <v>22.970149253731343</v>
      </c>
      <c r="AU486" s="1">
        <f t="shared" si="571"/>
        <v>4.3801169590643267</v>
      </c>
    </row>
    <row r="487" spans="1:47" x14ac:dyDescent="0.3">
      <c r="A487" s="1" t="s">
        <v>561</v>
      </c>
      <c r="B487" s="1" t="s">
        <v>898</v>
      </c>
      <c r="C487" s="4" t="s">
        <v>575</v>
      </c>
      <c r="D487" s="4" t="s">
        <v>890</v>
      </c>
      <c r="E487" s="1" t="s">
        <v>873</v>
      </c>
      <c r="F487" s="4">
        <v>67.37</v>
      </c>
      <c r="G487" s="4">
        <v>0.67</v>
      </c>
      <c r="H487" s="4">
        <v>15.24</v>
      </c>
      <c r="I487" s="4">
        <v>3.37</v>
      </c>
      <c r="J487" s="4">
        <v>0.37</v>
      </c>
      <c r="K487" s="4">
        <v>1.1399999999999999</v>
      </c>
      <c r="L487" s="4">
        <v>0.28999999999999998</v>
      </c>
      <c r="M487" s="4">
        <v>0.59</v>
      </c>
      <c r="N487" s="4">
        <v>4.01</v>
      </c>
      <c r="O487" s="4">
        <v>0.18</v>
      </c>
      <c r="P487" s="4"/>
      <c r="Q487" s="4"/>
      <c r="R487" s="4">
        <f t="shared" si="549"/>
        <v>3.2515562923408723</v>
      </c>
      <c r="S487" s="4">
        <f t="shared" si="550"/>
        <v>1.2577629789120737</v>
      </c>
      <c r="T487" s="4">
        <f t="shared" si="551"/>
        <v>0.71024161391924534</v>
      </c>
      <c r="U487" s="17">
        <f t="shared" si="552"/>
        <v>2.1103387813889412E-2</v>
      </c>
      <c r="V487" s="17">
        <f t="shared" si="553"/>
        <v>2.8284753029445914E-2</v>
      </c>
      <c r="W487" s="17">
        <f t="shared" si="554"/>
        <v>0.14947038054138878</v>
      </c>
      <c r="X487" s="17">
        <f t="shared" si="555"/>
        <v>9.5191997418522106E-3</v>
      </c>
      <c r="Y487" s="16">
        <f t="shared" si="556"/>
        <v>4.2569002123142248E-2</v>
      </c>
      <c r="Z487" s="17">
        <f t="shared" si="557"/>
        <v>5.1711840228245362E-3</v>
      </c>
      <c r="AA487" s="16">
        <f t="shared" si="558"/>
        <v>1.2680521310320537E-3</v>
      </c>
      <c r="AB487" s="17">
        <f t="shared" si="559"/>
        <v>4.7907683835149203E-3</v>
      </c>
      <c r="AC487" s="35">
        <f t="shared" si="560"/>
        <v>4.7907683835149203E-3</v>
      </c>
      <c r="AD487" s="35">
        <f t="shared" si="561"/>
        <v>72.435595251073664</v>
      </c>
      <c r="AE487" s="35">
        <f t="shared" si="562"/>
        <v>0.71350274445593798</v>
      </c>
      <c r="AF487" s="35">
        <f t="shared" si="563"/>
        <v>1.4309968125367131E-2</v>
      </c>
      <c r="AG487" s="35">
        <f t="shared" si="564"/>
        <v>72.43559525107365</v>
      </c>
      <c r="AH487" s="35">
        <f t="shared" si="565"/>
        <v>6.9348258526567053</v>
      </c>
      <c r="AI487" s="35">
        <f t="shared" si="566"/>
        <v>20.629578896269642</v>
      </c>
      <c r="AJ487" s="35">
        <f t="shared" si="567"/>
        <v>56.847376521806467</v>
      </c>
      <c r="AK487" s="35">
        <f t="shared" si="568"/>
        <v>72.43559525107365</v>
      </c>
      <c r="AM487" s="1">
        <f t="shared" si="520"/>
        <v>91.26270749704922</v>
      </c>
      <c r="AN487" s="1">
        <f t="shared" si="521"/>
        <v>88.194200845530418</v>
      </c>
      <c r="AO487" s="1">
        <f t="shared" si="522"/>
        <v>43.321890228108003</v>
      </c>
      <c r="AP487" s="1">
        <f t="shared" si="523"/>
        <v>74.157289040675025</v>
      </c>
      <c r="AQ487" s="1">
        <f t="shared" si="524"/>
        <v>66.69877273994183</v>
      </c>
      <c r="AR487" s="1">
        <f t="shared" si="525"/>
        <v>58.446800110072274</v>
      </c>
      <c r="AS487" s="1">
        <f t="shared" si="569"/>
        <v>6.7966101694915251</v>
      </c>
      <c r="AT487" s="1">
        <f t="shared" si="570"/>
        <v>22.746268656716417</v>
      </c>
      <c r="AU487" s="1">
        <f t="shared" si="571"/>
        <v>4.4206036745406827</v>
      </c>
    </row>
    <row r="488" spans="1:47" x14ac:dyDescent="0.3">
      <c r="A488" s="1" t="s">
        <v>561</v>
      </c>
      <c r="B488" s="1" t="s">
        <v>898</v>
      </c>
      <c r="C488" s="4" t="s">
        <v>575</v>
      </c>
      <c r="D488" s="4" t="s">
        <v>891</v>
      </c>
      <c r="E488" s="1" t="s">
        <v>873</v>
      </c>
      <c r="F488" s="4">
        <v>67.349999999999994</v>
      </c>
      <c r="G488" s="4">
        <v>0.67</v>
      </c>
      <c r="H488" s="4">
        <v>14.81</v>
      </c>
      <c r="I488" s="4">
        <v>3.32</v>
      </c>
      <c r="J488" s="4">
        <v>0.35</v>
      </c>
      <c r="K488" s="4">
        <v>1.1100000000000001</v>
      </c>
      <c r="L488" s="4">
        <v>0.25</v>
      </c>
      <c r="M488" s="4">
        <v>0.59</v>
      </c>
      <c r="N488" s="4">
        <v>3.94</v>
      </c>
      <c r="O488" s="4">
        <v>0.18</v>
      </c>
      <c r="P488" s="4"/>
      <c r="Q488" s="4"/>
      <c r="R488" s="4">
        <f t="shared" si="549"/>
        <v>3.2229353703620793</v>
      </c>
      <c r="S488" s="4">
        <f t="shared" si="550"/>
        <v>1.2668207079855995</v>
      </c>
      <c r="T488" s="4">
        <f t="shared" si="551"/>
        <v>0.8586616190375187</v>
      </c>
      <c r="U488" s="17">
        <f t="shared" si="552"/>
        <v>2.079028116976642E-2</v>
      </c>
      <c r="V488" s="17">
        <f t="shared" si="553"/>
        <v>2.7540417423407869E-2</v>
      </c>
      <c r="W488" s="17">
        <f t="shared" si="554"/>
        <v>0.14525304040800316</v>
      </c>
      <c r="X488" s="17">
        <f t="shared" si="555"/>
        <v>9.5191997418522106E-3</v>
      </c>
      <c r="Y488" s="16">
        <f t="shared" si="556"/>
        <v>4.1825902335456473E-2</v>
      </c>
      <c r="Z488" s="17">
        <f t="shared" si="557"/>
        <v>4.4579172610556351E-3</v>
      </c>
      <c r="AA488" s="16">
        <f t="shared" si="558"/>
        <v>1.2680521310320537E-3</v>
      </c>
      <c r="AB488" s="17">
        <f t="shared" si="559"/>
        <v>4.0775016217460191E-3</v>
      </c>
      <c r="AC488" s="35">
        <f t="shared" si="560"/>
        <v>4.0775016217460191E-3</v>
      </c>
      <c r="AD488" s="35">
        <f t="shared" si="561"/>
        <v>72.381997852471102</v>
      </c>
      <c r="AE488" s="35">
        <f t="shared" si="562"/>
        <v>0.71691248347735836</v>
      </c>
      <c r="AF488" s="35">
        <f t="shared" si="563"/>
        <v>1.3596701363598231E-2</v>
      </c>
      <c r="AG488" s="35">
        <f t="shared" si="564"/>
        <v>72.381997852471102</v>
      </c>
      <c r="AH488" s="35">
        <f t="shared" si="565"/>
        <v>6.7754616780223547</v>
      </c>
      <c r="AI488" s="35">
        <f t="shared" si="566"/>
        <v>20.842540469506552</v>
      </c>
      <c r="AJ488" s="35">
        <f t="shared" si="567"/>
        <v>57.033539395742096</v>
      </c>
      <c r="AK488" s="35">
        <f t="shared" si="568"/>
        <v>72.381997852471102</v>
      </c>
      <c r="AM488" s="1">
        <f t="shared" si="520"/>
        <v>91.440526618451827</v>
      </c>
      <c r="AN488" s="1">
        <f t="shared" si="521"/>
        <v>88.381255110829457</v>
      </c>
      <c r="AO488" s="1">
        <f t="shared" si="522"/>
        <v>42.542811190051665</v>
      </c>
      <c r="AP488" s="1">
        <f t="shared" si="523"/>
        <v>73.883221159556612</v>
      </c>
      <c r="AQ488" s="1">
        <f t="shared" si="524"/>
        <v>66.682366311311952</v>
      </c>
      <c r="AR488" s="1">
        <f t="shared" si="525"/>
        <v>58.333068480455118</v>
      </c>
      <c r="AS488" s="1">
        <f t="shared" si="569"/>
        <v>6.6779661016949152</v>
      </c>
      <c r="AT488" s="1">
        <f t="shared" si="570"/>
        <v>22.104477611940297</v>
      </c>
      <c r="AU488" s="1">
        <f t="shared" si="571"/>
        <v>4.5476029709655634</v>
      </c>
    </row>
    <row r="489" spans="1:47" x14ac:dyDescent="0.3">
      <c r="A489" s="1" t="s">
        <v>562</v>
      </c>
      <c r="B489" s="1" t="s">
        <v>898</v>
      </c>
      <c r="C489" s="4" t="s">
        <v>578</v>
      </c>
      <c r="D489" s="4" t="s">
        <v>892</v>
      </c>
      <c r="E489" s="1" t="s">
        <v>621</v>
      </c>
      <c r="F489" s="4">
        <v>67.31</v>
      </c>
      <c r="G489" s="4">
        <v>0.65</v>
      </c>
      <c r="H489" s="4">
        <v>14.7</v>
      </c>
      <c r="I489" s="4">
        <v>3.27</v>
      </c>
      <c r="J489" s="4">
        <v>0.31</v>
      </c>
      <c r="K489" s="4">
        <v>1.08</v>
      </c>
      <c r="L489" s="4">
        <v>0.22</v>
      </c>
      <c r="M489" s="4">
        <v>0.54</v>
      </c>
      <c r="N489" s="4">
        <v>3.93</v>
      </c>
      <c r="O489" s="4">
        <v>0.16</v>
      </c>
      <c r="P489" s="4"/>
      <c r="Q489" s="4"/>
      <c r="R489" s="4">
        <f t="shared" si="549"/>
        <v>3.3040336332085074</v>
      </c>
      <c r="S489" s="4">
        <f t="shared" si="550"/>
        <v>1.2916783847450415</v>
      </c>
      <c r="T489" s="4">
        <f t="shared" si="551"/>
        <v>0.89794159320595857</v>
      </c>
      <c r="U489" s="17">
        <f t="shared" si="552"/>
        <v>2.0477174525643436E-2</v>
      </c>
      <c r="V489" s="17">
        <f t="shared" si="553"/>
        <v>2.6796081817369817E-2</v>
      </c>
      <c r="W489" s="17">
        <f t="shared" si="554"/>
        <v>0.14417418595527659</v>
      </c>
      <c r="X489" s="17">
        <f t="shared" si="555"/>
        <v>8.7124878993223628E-3</v>
      </c>
      <c r="Y489" s="16">
        <f t="shared" si="556"/>
        <v>4.1719745222929934E-2</v>
      </c>
      <c r="Z489" s="17">
        <f t="shared" si="557"/>
        <v>3.9229671897289585E-3</v>
      </c>
      <c r="AA489" s="16">
        <f t="shared" si="558"/>
        <v>1.1271574498062699E-3</v>
      </c>
      <c r="AB489" s="17">
        <f t="shared" si="559"/>
        <v>3.5848199547870775E-3</v>
      </c>
      <c r="AC489" s="35">
        <f t="shared" si="560"/>
        <v>3.5848199547870775E-3</v>
      </c>
      <c r="AD489" s="35">
        <f t="shared" si="561"/>
        <v>72.744984419704011</v>
      </c>
      <c r="AE489" s="35">
        <f t="shared" si="562"/>
        <v>0.70490050615940403</v>
      </c>
      <c r="AF489" s="35">
        <f t="shared" si="563"/>
        <v>1.229730785410944E-2</v>
      </c>
      <c r="AG489" s="35">
        <f t="shared" si="564"/>
        <v>72.744984419704011</v>
      </c>
      <c r="AH489" s="35">
        <f t="shared" si="565"/>
        <v>6.2047686437362204</v>
      </c>
      <c r="AI489" s="35">
        <f t="shared" si="566"/>
        <v>21.05024693655977</v>
      </c>
      <c r="AJ489" s="35">
        <f t="shared" si="567"/>
        <v>57.422739146411772</v>
      </c>
      <c r="AK489" s="35">
        <f t="shared" si="568"/>
        <v>72.744984419704011</v>
      </c>
      <c r="AM489" s="1">
        <f t="shared" si="520"/>
        <v>92.140863773506226</v>
      </c>
      <c r="AN489" s="1">
        <f t="shared" si="521"/>
        <v>89.28355514788133</v>
      </c>
      <c r="AO489" s="1">
        <f t="shared" si="522"/>
        <v>41.843820252792796</v>
      </c>
      <c r="AP489" s="1">
        <f t="shared" si="523"/>
        <v>74.085010473287269</v>
      </c>
      <c r="AQ489" s="1">
        <f t="shared" si="524"/>
        <v>67.077464799607256</v>
      </c>
      <c r="AR489" s="1">
        <f t="shared" si="525"/>
        <v>58.735250381048409</v>
      </c>
      <c r="AS489" s="1">
        <f t="shared" si="569"/>
        <v>7.2777777777777777</v>
      </c>
      <c r="AT489" s="1">
        <f t="shared" si="570"/>
        <v>22.615384615384613</v>
      </c>
      <c r="AU489" s="1">
        <f t="shared" si="571"/>
        <v>4.5789115646258507</v>
      </c>
    </row>
    <row r="490" spans="1:47" x14ac:dyDescent="0.3">
      <c r="A490" s="1" t="s">
        <v>562</v>
      </c>
      <c r="B490" s="1" t="s">
        <v>898</v>
      </c>
      <c r="C490" s="4" t="s">
        <v>578</v>
      </c>
      <c r="D490" s="4" t="s">
        <v>893</v>
      </c>
      <c r="E490" s="1" t="s">
        <v>621</v>
      </c>
      <c r="F490" s="4">
        <v>66.900000000000006</v>
      </c>
      <c r="G490" s="4">
        <v>0.6</v>
      </c>
      <c r="H490" s="4">
        <v>14.62</v>
      </c>
      <c r="I490" s="4">
        <v>3.13</v>
      </c>
      <c r="J490" s="4">
        <v>0.25</v>
      </c>
      <c r="K490" s="4">
        <v>0.96</v>
      </c>
      <c r="L490" s="4">
        <v>0.21</v>
      </c>
      <c r="M490" s="4">
        <v>0.42</v>
      </c>
      <c r="N490" s="4">
        <v>3.88</v>
      </c>
      <c r="O490" s="4">
        <v>0.16</v>
      </c>
      <c r="P490" s="4"/>
      <c r="Q490" s="4"/>
      <c r="R490" s="4">
        <f t="shared" si="549"/>
        <v>3.5498910220263555</v>
      </c>
      <c r="S490" s="4">
        <f t="shared" si="550"/>
        <v>1.3966571481554373</v>
      </c>
      <c r="T490" s="4">
        <f t="shared" si="551"/>
        <v>0.69314718055994529</v>
      </c>
      <c r="U490" s="17">
        <f t="shared" si="552"/>
        <v>1.9600475922099066E-2</v>
      </c>
      <c r="V490" s="17">
        <f t="shared" si="553"/>
        <v>2.3818739393217613E-2</v>
      </c>
      <c r="W490" s="17">
        <f t="shared" si="554"/>
        <v>0.14338956453511181</v>
      </c>
      <c r="X490" s="17">
        <f t="shared" si="555"/>
        <v>6.7763794772507258E-3</v>
      </c>
      <c r="Y490" s="16">
        <f t="shared" si="556"/>
        <v>4.1188959660297238E-2</v>
      </c>
      <c r="Z490" s="17">
        <f t="shared" si="557"/>
        <v>3.744650499286733E-3</v>
      </c>
      <c r="AA490" s="16">
        <f t="shared" si="558"/>
        <v>1.1271574498062699E-3</v>
      </c>
      <c r="AB490" s="17">
        <f t="shared" si="559"/>
        <v>3.406503264344852E-3</v>
      </c>
      <c r="AC490" s="35">
        <f t="shared" si="560"/>
        <v>3.406503264344852E-3</v>
      </c>
      <c r="AD490" s="35">
        <f t="shared" si="561"/>
        <v>73.623191981505357</v>
      </c>
      <c r="AE490" s="35">
        <f t="shared" si="562"/>
        <v>0.66343185615057143</v>
      </c>
      <c r="AF490" s="35">
        <f t="shared" si="563"/>
        <v>1.0182882741595577E-2</v>
      </c>
      <c r="AG490" s="35">
        <f t="shared" si="564"/>
        <v>73.623191981505371</v>
      </c>
      <c r="AH490" s="35">
        <f t="shared" si="565"/>
        <v>5.2283883659195487</v>
      </c>
      <c r="AI490" s="35">
        <f t="shared" si="566"/>
        <v>21.148419652575097</v>
      </c>
      <c r="AJ490" s="35">
        <f t="shared" si="567"/>
        <v>57.960015643327765</v>
      </c>
      <c r="AK490" s="35">
        <f t="shared" si="568"/>
        <v>73.623191981505371</v>
      </c>
      <c r="AM490" s="1">
        <f t="shared" si="520"/>
        <v>93.369329640721261</v>
      </c>
      <c r="AN490" s="1">
        <f t="shared" si="521"/>
        <v>90.939164678398285</v>
      </c>
      <c r="AO490" s="1">
        <f t="shared" si="522"/>
        <v>39.956554495105301</v>
      </c>
      <c r="AP490" s="1">
        <f t="shared" si="523"/>
        <v>74.93383330296065</v>
      </c>
      <c r="AQ490" s="1">
        <f t="shared" si="524"/>
        <v>68.431276615166524</v>
      </c>
      <c r="AR490" s="1">
        <f t="shared" si="525"/>
        <v>60.202027847256723</v>
      </c>
      <c r="AS490" s="1">
        <f t="shared" si="569"/>
        <v>9.238095238095239</v>
      </c>
      <c r="AT490" s="1">
        <f t="shared" si="570"/>
        <v>24.366666666666667</v>
      </c>
      <c r="AU490" s="1">
        <f t="shared" si="571"/>
        <v>4.57592339261286</v>
      </c>
    </row>
    <row r="491" spans="1:47" x14ac:dyDescent="0.3">
      <c r="A491" s="1" t="s">
        <v>562</v>
      </c>
      <c r="B491" s="1" t="s">
        <v>898</v>
      </c>
      <c r="C491" s="4" t="s">
        <v>578</v>
      </c>
      <c r="D491" s="4" t="s">
        <v>894</v>
      </c>
      <c r="E491" s="1" t="s">
        <v>621</v>
      </c>
      <c r="F491" s="4">
        <v>63.71</v>
      </c>
      <c r="G491" s="4">
        <v>0.56999999999999995</v>
      </c>
      <c r="H491" s="4">
        <v>14.11</v>
      </c>
      <c r="I491" s="4">
        <v>2.93</v>
      </c>
      <c r="J491" s="4">
        <v>0.13</v>
      </c>
      <c r="K491" s="4">
        <v>0.91</v>
      </c>
      <c r="L491" s="4">
        <v>0.17</v>
      </c>
      <c r="M491" s="4">
        <v>0.4</v>
      </c>
      <c r="N491" s="4">
        <v>3.81</v>
      </c>
      <c r="O491" s="4">
        <v>0.14000000000000001</v>
      </c>
      <c r="P491" s="4"/>
      <c r="Q491" s="4"/>
      <c r="R491" s="4">
        <f t="shared" si="549"/>
        <v>3.5631744977388777</v>
      </c>
      <c r="S491" s="4">
        <f t="shared" si="550"/>
        <v>1.431939868609851</v>
      </c>
      <c r="T491" s="4">
        <f t="shared" si="551"/>
        <v>0.85566611005772031</v>
      </c>
      <c r="U491" s="17">
        <f t="shared" si="552"/>
        <v>1.8348049345607114E-2</v>
      </c>
      <c r="V491" s="17">
        <f t="shared" si="553"/>
        <v>2.2578180049820862E-2</v>
      </c>
      <c r="W491" s="17">
        <f t="shared" si="554"/>
        <v>0.13838760298156139</v>
      </c>
      <c r="X491" s="17">
        <f t="shared" si="555"/>
        <v>6.4536947402387872E-3</v>
      </c>
      <c r="Y491" s="16">
        <f t="shared" si="556"/>
        <v>4.0445859872611463E-2</v>
      </c>
      <c r="Z491" s="17">
        <f t="shared" si="557"/>
        <v>3.0313837375178319E-3</v>
      </c>
      <c r="AA491" s="16">
        <f t="shared" si="558"/>
        <v>9.8626276858048627E-4</v>
      </c>
      <c r="AB491" s="17">
        <f t="shared" si="559"/>
        <v>2.7355049069436861E-3</v>
      </c>
      <c r="AC491" s="35">
        <f t="shared" si="560"/>
        <v>2.7355049069436861E-3</v>
      </c>
      <c r="AD491" s="35">
        <f t="shared" si="561"/>
        <v>73.601554802237658</v>
      </c>
      <c r="AE491" s="35">
        <f t="shared" si="562"/>
        <v>0.65654123482362636</v>
      </c>
      <c r="AF491" s="35">
        <f t="shared" si="563"/>
        <v>9.1891996471824729E-3</v>
      </c>
      <c r="AG491" s="35">
        <f t="shared" si="564"/>
        <v>73.601554802237658</v>
      </c>
      <c r="AH491" s="35">
        <f t="shared" si="565"/>
        <v>4.8872830141506132</v>
      </c>
      <c r="AI491" s="35">
        <f t="shared" si="566"/>
        <v>21.511162183611731</v>
      </c>
      <c r="AJ491" s="35">
        <f t="shared" si="567"/>
        <v>58.31193958473056</v>
      </c>
      <c r="AK491" s="35">
        <f t="shared" si="568"/>
        <v>73.601554802237658</v>
      </c>
      <c r="AM491" s="1">
        <f t="shared" si="520"/>
        <v>93.773276366273109</v>
      </c>
      <c r="AN491" s="1">
        <f t="shared" si="521"/>
        <v>91.422459832076413</v>
      </c>
      <c r="AO491" s="1">
        <f t="shared" si="522"/>
        <v>38.943986551419897</v>
      </c>
      <c r="AP491" s="1">
        <f t="shared" si="523"/>
        <v>74.688178489136277</v>
      </c>
      <c r="AQ491" s="1">
        <f t="shared" si="524"/>
        <v>68.45879489900716</v>
      </c>
      <c r="AR491" s="1">
        <f t="shared" si="525"/>
        <v>60.444757707737871</v>
      </c>
      <c r="AS491" s="1">
        <f t="shared" si="569"/>
        <v>9.5250000000000004</v>
      </c>
      <c r="AT491" s="1">
        <f t="shared" si="570"/>
        <v>24.754385964912281</v>
      </c>
      <c r="AU491" s="1">
        <f t="shared" si="571"/>
        <v>4.5152374202693126</v>
      </c>
    </row>
    <row r="492" spans="1:47" x14ac:dyDescent="0.3">
      <c r="A492" s="1" t="s">
        <v>562</v>
      </c>
      <c r="B492" s="1" t="s">
        <v>898</v>
      </c>
      <c r="C492" s="4" t="s">
        <v>578</v>
      </c>
      <c r="D492" s="4" t="s">
        <v>895</v>
      </c>
      <c r="E492" s="1" t="s">
        <v>621</v>
      </c>
      <c r="F492" s="4">
        <v>63.09</v>
      </c>
      <c r="G492" s="4">
        <v>0.53</v>
      </c>
      <c r="H492" s="4">
        <v>14.11</v>
      </c>
      <c r="I492" s="4">
        <v>2.92</v>
      </c>
      <c r="J492" s="4">
        <v>0.1</v>
      </c>
      <c r="K492" s="4">
        <v>0.91</v>
      </c>
      <c r="L492" s="4">
        <v>0.17</v>
      </c>
      <c r="M492" s="4">
        <v>0.4</v>
      </c>
      <c r="N492" s="4">
        <v>3.59</v>
      </c>
      <c r="O492" s="4">
        <v>0.11</v>
      </c>
      <c r="P492" s="4"/>
      <c r="Q492" s="4"/>
      <c r="R492" s="4">
        <f t="shared" si="549"/>
        <v>3.5631744977388777</v>
      </c>
      <c r="S492" s="4">
        <f t="shared" si="550"/>
        <v>1.3724628819714288</v>
      </c>
      <c r="T492" s="4">
        <f t="shared" si="551"/>
        <v>0.85566611005772031</v>
      </c>
      <c r="U492" s="17">
        <f t="shared" si="552"/>
        <v>1.8285428016782516E-2</v>
      </c>
      <c r="V492" s="17">
        <f t="shared" si="553"/>
        <v>2.2578180049820862E-2</v>
      </c>
      <c r="W492" s="17">
        <f t="shared" si="554"/>
        <v>0.13838760298156139</v>
      </c>
      <c r="X492" s="17">
        <f t="shared" si="555"/>
        <v>6.4536947402387872E-3</v>
      </c>
      <c r="Y492" s="16">
        <f t="shared" si="556"/>
        <v>3.8110403397027599E-2</v>
      </c>
      <c r="Z492" s="17">
        <f t="shared" si="557"/>
        <v>3.0313837375178319E-3</v>
      </c>
      <c r="AA492" s="16">
        <f t="shared" si="558"/>
        <v>7.7492074674181054E-4</v>
      </c>
      <c r="AB492" s="17">
        <f t="shared" si="559"/>
        <v>2.7989075134952886E-3</v>
      </c>
      <c r="AC492" s="35">
        <f t="shared" si="560"/>
        <v>2.7989075134952886E-3</v>
      </c>
      <c r="AD492" s="35">
        <f t="shared" si="561"/>
        <v>74.50183016922837</v>
      </c>
      <c r="AE492" s="35">
        <f t="shared" si="562"/>
        <v>0.63921253085924035</v>
      </c>
      <c r="AF492" s="35">
        <f t="shared" si="563"/>
        <v>9.2526022537340758E-3</v>
      </c>
      <c r="AG492" s="35">
        <f t="shared" si="564"/>
        <v>74.50183016922837</v>
      </c>
      <c r="AH492" s="35">
        <f t="shared" si="565"/>
        <v>4.9811961973426344</v>
      </c>
      <c r="AI492" s="35">
        <f t="shared" si="566"/>
        <v>20.516973633428993</v>
      </c>
      <c r="AJ492" s="35">
        <f t="shared" si="567"/>
        <v>57.767888718043181</v>
      </c>
      <c r="AK492" s="35">
        <f t="shared" si="568"/>
        <v>74.50183016922837</v>
      </c>
      <c r="AM492" s="1">
        <f t="shared" si="520"/>
        <v>93.733006372493094</v>
      </c>
      <c r="AN492" s="1">
        <f t="shared" si="521"/>
        <v>91.552434042201142</v>
      </c>
      <c r="AO492" s="1">
        <f t="shared" si="522"/>
        <v>37.084678886174459</v>
      </c>
      <c r="AP492" s="1">
        <f t="shared" si="523"/>
        <v>75.641604934669687</v>
      </c>
      <c r="AQ492" s="1">
        <f t="shared" si="524"/>
        <v>69.136452814209576</v>
      </c>
      <c r="AR492" s="1">
        <f t="shared" si="525"/>
        <v>61.067485084318172</v>
      </c>
      <c r="AS492" s="1">
        <f t="shared" si="569"/>
        <v>8.9749999999999996</v>
      </c>
      <c r="AT492" s="1">
        <f t="shared" si="570"/>
        <v>26.622641509433961</v>
      </c>
      <c r="AU492" s="1">
        <f t="shared" si="571"/>
        <v>4.4712969525159467</v>
      </c>
    </row>
    <row r="493" spans="1:47" x14ac:dyDescent="0.3">
      <c r="A493" s="1" t="s">
        <v>562</v>
      </c>
      <c r="B493" s="1" t="s">
        <v>898</v>
      </c>
      <c r="C493" s="4" t="s">
        <v>578</v>
      </c>
      <c r="D493" s="4" t="s">
        <v>896</v>
      </c>
      <c r="E493" s="1" t="s">
        <v>621</v>
      </c>
      <c r="F493" s="4">
        <v>62.88</v>
      </c>
      <c r="G493" s="4">
        <v>0.45</v>
      </c>
      <c r="H493" s="4">
        <v>12.86</v>
      </c>
      <c r="I493" s="4">
        <v>2.69</v>
      </c>
      <c r="J493" s="4">
        <v>0.06</v>
      </c>
      <c r="K493" s="4">
        <v>0.86</v>
      </c>
      <c r="L493" s="4">
        <v>0.15</v>
      </c>
      <c r="M493" s="4">
        <v>0.39</v>
      </c>
      <c r="N493" s="4">
        <v>2.89</v>
      </c>
      <c r="O493" s="4">
        <v>0.11</v>
      </c>
      <c r="P493" s="4"/>
      <c r="Q493" s="4"/>
      <c r="R493" s="4">
        <f t="shared" si="549"/>
        <v>3.4957302586679182</v>
      </c>
      <c r="S493" s="4">
        <f t="shared" si="550"/>
        <v>1.2120793918589245</v>
      </c>
      <c r="T493" s="4">
        <f t="shared" si="551"/>
        <v>0.95551144502743635</v>
      </c>
      <c r="U493" s="17">
        <f t="shared" si="552"/>
        <v>1.6845137453816768E-2</v>
      </c>
      <c r="V493" s="17">
        <f t="shared" si="553"/>
        <v>2.1337620706424112E-2</v>
      </c>
      <c r="W493" s="17">
        <f t="shared" si="554"/>
        <v>0.12612789329148685</v>
      </c>
      <c r="X493" s="17">
        <f t="shared" si="555"/>
        <v>6.2923523717328175E-3</v>
      </c>
      <c r="Y493" s="16">
        <f t="shared" si="556"/>
        <v>3.0679405520169852E-2</v>
      </c>
      <c r="Z493" s="17">
        <f t="shared" si="557"/>
        <v>2.6747503566333809E-3</v>
      </c>
      <c r="AA493" s="16">
        <f t="shared" si="558"/>
        <v>7.7492074674181054E-4</v>
      </c>
      <c r="AB493" s="17">
        <f t="shared" si="559"/>
        <v>2.4422741326108376E-3</v>
      </c>
      <c r="AC493" s="35">
        <f t="shared" si="560"/>
        <v>2.4422741326108376E-3</v>
      </c>
      <c r="AD493" s="35">
        <f t="shared" si="561"/>
        <v>76.190906352407907</v>
      </c>
      <c r="AE493" s="35">
        <f t="shared" si="562"/>
        <v>0.61706625218031841</v>
      </c>
      <c r="AF493" s="35">
        <f t="shared" si="563"/>
        <v>8.7346265043436559E-3</v>
      </c>
      <c r="AG493" s="35">
        <f t="shared" si="564"/>
        <v>76.190906352407907</v>
      </c>
      <c r="AH493" s="35">
        <f t="shared" si="565"/>
        <v>5.2763833014931212</v>
      </c>
      <c r="AI493" s="35">
        <f t="shared" si="566"/>
        <v>18.532710346098984</v>
      </c>
      <c r="AJ493" s="35">
        <f t="shared" si="567"/>
        <v>56.628163522302927</v>
      </c>
      <c r="AK493" s="35">
        <f t="shared" si="568"/>
        <v>76.190906352407907</v>
      </c>
      <c r="AM493" s="1">
        <f t="shared" si="520"/>
        <v>93.523310614715584</v>
      </c>
      <c r="AN493" s="1">
        <f t="shared" si="521"/>
        <v>91.61608235166355</v>
      </c>
      <c r="AO493" s="1">
        <f t="shared" si="522"/>
        <v>30.858897392657276</v>
      </c>
      <c r="AP493" s="1">
        <f t="shared" si="523"/>
        <v>77.331798306342449</v>
      </c>
      <c r="AQ493" s="1">
        <f t="shared" si="524"/>
        <v>70.179532644593564</v>
      </c>
      <c r="AR493" s="1">
        <f t="shared" si="525"/>
        <v>61.91095312522409</v>
      </c>
      <c r="AS493" s="1">
        <f t="shared" si="569"/>
        <v>7.4102564102564106</v>
      </c>
      <c r="AT493" s="1">
        <f t="shared" si="570"/>
        <v>28.577777777777776</v>
      </c>
      <c r="AU493" s="1">
        <f t="shared" si="571"/>
        <v>4.8895800933125972</v>
      </c>
    </row>
    <row r="494" spans="1:47" s="23" customFormat="1" ht="12.9" thickBot="1" x14ac:dyDescent="0.35">
      <c r="A494" s="23" t="s">
        <v>562</v>
      </c>
      <c r="B494" s="23" t="s">
        <v>898</v>
      </c>
      <c r="C494" s="11" t="s">
        <v>578</v>
      </c>
      <c r="D494" s="11" t="s">
        <v>897</v>
      </c>
      <c r="E494" s="23" t="s">
        <v>621</v>
      </c>
      <c r="F494" s="11">
        <v>60.63</v>
      </c>
      <c r="G494" s="11">
        <v>0.45</v>
      </c>
      <c r="H494" s="11">
        <v>11.52</v>
      </c>
      <c r="I494" s="11">
        <v>2.67</v>
      </c>
      <c r="J494" s="11">
        <v>0.04</v>
      </c>
      <c r="K494" s="11">
        <v>0.83</v>
      </c>
      <c r="L494" s="11">
        <v>7.0000000000000007E-2</v>
      </c>
      <c r="M494" s="11">
        <v>0.35</v>
      </c>
      <c r="N494" s="11">
        <v>2.72</v>
      </c>
      <c r="O494" s="11">
        <v>0.09</v>
      </c>
      <c r="P494" s="11"/>
      <c r="Q494" s="11"/>
      <c r="R494" s="11">
        <f t="shared" si="549"/>
        <v>3.4939067797664229</v>
      </c>
      <c r="S494" s="11">
        <f t="shared" si="550"/>
        <v>1.1869614584993995</v>
      </c>
      <c r="T494" s="11">
        <f t="shared" si="551"/>
        <v>1.6094379124341003</v>
      </c>
      <c r="U494" s="22">
        <f t="shared" si="552"/>
        <v>1.6719894796167575E-2</v>
      </c>
      <c r="V494" s="22">
        <f t="shared" si="553"/>
        <v>2.059328510038606E-2</v>
      </c>
      <c r="W494" s="22">
        <f t="shared" si="554"/>
        <v>0.11298548450372696</v>
      </c>
      <c r="X494" s="22">
        <f t="shared" si="555"/>
        <v>5.6469828977089385E-3</v>
      </c>
      <c r="Y494" s="21">
        <f t="shared" si="556"/>
        <v>2.8874734607218684E-2</v>
      </c>
      <c r="Z494" s="22">
        <f t="shared" si="557"/>
        <v>1.2482168330955779E-3</v>
      </c>
      <c r="AA494" s="21">
        <f t="shared" si="558"/>
        <v>6.3402606551602684E-4</v>
      </c>
      <c r="AB494" s="22">
        <f t="shared" si="559"/>
        <v>1.0580090134407699E-3</v>
      </c>
      <c r="AC494" s="51">
        <f t="shared" si="560"/>
        <v>1.0580090134407699E-3</v>
      </c>
      <c r="AD494" s="51">
        <f t="shared" si="561"/>
        <v>76.051104916428386</v>
      </c>
      <c r="AE494" s="51">
        <f t="shared" si="562"/>
        <v>0.64683631313866785</v>
      </c>
      <c r="AF494" s="51">
        <f t="shared" si="563"/>
        <v>6.7049919111497082E-3</v>
      </c>
      <c r="AG494" s="51">
        <f t="shared" si="564"/>
        <v>76.051104916428386</v>
      </c>
      <c r="AH494" s="51">
        <f t="shared" si="565"/>
        <v>4.5131641957231219</v>
      </c>
      <c r="AI494" s="51">
        <f t="shared" si="566"/>
        <v>19.435730887848496</v>
      </c>
      <c r="AJ494" s="51">
        <f t="shared" si="567"/>
        <v>57.461283346062686</v>
      </c>
      <c r="AK494" s="51">
        <f t="shared" si="568"/>
        <v>76.051104916428386</v>
      </c>
      <c r="AM494" s="23">
        <f t="shared" si="520"/>
        <v>94.398057295796406</v>
      </c>
      <c r="AN494" s="23">
        <f t="shared" si="521"/>
        <v>92.616927662881992</v>
      </c>
      <c r="AO494" s="23">
        <f t="shared" si="522"/>
        <v>28.765921989603378</v>
      </c>
      <c r="AP494" s="23">
        <f t="shared" si="523"/>
        <v>76.596588481895182</v>
      </c>
      <c r="AQ494" s="23">
        <f t="shared" si="524"/>
        <v>69.779697714653139</v>
      </c>
      <c r="AR494" s="23">
        <f t="shared" si="525"/>
        <v>60.784625875729624</v>
      </c>
      <c r="AS494" s="23">
        <f t="shared" si="569"/>
        <v>7.7714285714285722</v>
      </c>
      <c r="AT494" s="23">
        <f t="shared" si="570"/>
        <v>25.599999999999998</v>
      </c>
      <c r="AU494" s="23">
        <f t="shared" si="571"/>
        <v>5.2630208333333339</v>
      </c>
    </row>
    <row r="495" spans="1:47" x14ac:dyDescent="0.3">
      <c r="B495" s="2" t="s">
        <v>918</v>
      </c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17"/>
      <c r="V495" s="17"/>
      <c r="W495" s="17"/>
      <c r="X495" s="17"/>
      <c r="Y495" s="16"/>
      <c r="Z495" s="17"/>
      <c r="AA495" s="16"/>
      <c r="AB495" s="17"/>
    </row>
    <row r="496" spans="1:47" x14ac:dyDescent="0.3">
      <c r="A496" s="1" t="s">
        <v>783</v>
      </c>
      <c r="B496" s="1" t="s">
        <v>917</v>
      </c>
      <c r="C496" s="4" t="s">
        <v>565</v>
      </c>
      <c r="D496" s="1" t="s">
        <v>901</v>
      </c>
      <c r="E496" s="1" t="s">
        <v>902</v>
      </c>
      <c r="F496" s="4">
        <v>69</v>
      </c>
      <c r="G496" s="4">
        <v>0.57999999999999996</v>
      </c>
      <c r="H496" s="4">
        <v>15.02</v>
      </c>
      <c r="I496" s="4">
        <v>5.03</v>
      </c>
      <c r="J496" s="4">
        <v>0.11</v>
      </c>
      <c r="K496" s="4">
        <v>1.19</v>
      </c>
      <c r="L496" s="4">
        <v>0.21</v>
      </c>
      <c r="M496" s="4">
        <v>0.49</v>
      </c>
      <c r="N496" s="4">
        <v>4.7</v>
      </c>
      <c r="O496" s="4">
        <v>0.09</v>
      </c>
      <c r="P496" s="4">
        <v>4.12</v>
      </c>
      <c r="Q496" s="4"/>
      <c r="R496" s="4">
        <f t="shared" ref="R496:R506" si="572">LN(H496/M496)</f>
        <v>3.4227325342134534</v>
      </c>
      <c r="S496" s="4">
        <f t="shared" ref="S496:S506" si="573">LN(N496/K496)</f>
        <v>1.3736092015925749</v>
      </c>
      <c r="T496" s="4">
        <f t="shared" ref="T496:T506" si="574">LN(M496/L496)</f>
        <v>0.84729786038720367</v>
      </c>
      <c r="U496" s="17">
        <f t="shared" ref="U496:U506" si="575">I496/159.69</f>
        <v>3.1498528398772624E-2</v>
      </c>
      <c r="V496" s="17">
        <f t="shared" ref="V496:V506" si="576">K496/40.3044</f>
        <v>2.9525312372842664E-2</v>
      </c>
      <c r="W496" s="17">
        <f t="shared" ref="W496:W506" si="577">H496/101.96</f>
        <v>0.14731267163593567</v>
      </c>
      <c r="X496" s="17">
        <f t="shared" ref="X496:X506" si="578">M496/61.98</f>
        <v>7.9057760567925132E-3</v>
      </c>
      <c r="Y496" s="16">
        <f t="shared" ref="Y496:Y506" si="579">N496/94.2</f>
        <v>4.9893842887473464E-2</v>
      </c>
      <c r="Z496" s="17">
        <f t="shared" ref="Z496:Z506" si="580">L496/56.08</f>
        <v>3.744650499286733E-3</v>
      </c>
      <c r="AA496" s="16">
        <f t="shared" ref="AA496:AA506" si="581">O496/141.95</f>
        <v>6.3402606551602684E-4</v>
      </c>
      <c r="AB496" s="17">
        <f t="shared" ref="AB496:AB506" si="582">Z496-3/10*AA496</f>
        <v>3.5544426796319251E-3</v>
      </c>
      <c r="AC496" s="35">
        <f t="shared" ref="AC496:AC506" si="583">IF(AB496&gt;X496,X496,AB496)</f>
        <v>3.5544426796319251E-3</v>
      </c>
      <c r="AD496" s="35">
        <f t="shared" ref="AD496:AD506" si="584">W496/(W496+AC496+Y496+X496)*100</f>
        <v>70.597104451959154</v>
      </c>
      <c r="AE496" s="35">
        <f t="shared" ref="AE496:AE506" si="585">(U496+V496+X496+Y496+Z496)/W496</f>
        <v>0.83202693192666632</v>
      </c>
      <c r="AF496" s="35">
        <f t="shared" ref="AF496:AF506" si="586">AC496+X496</f>
        <v>1.1460218736424438E-2</v>
      </c>
      <c r="AG496" s="35">
        <f t="shared" ref="AG496:AG506" si="587">W496/(W496+Y496+AF496)*100</f>
        <v>70.59710445195914</v>
      </c>
      <c r="AH496" s="35">
        <f t="shared" ref="AH496:AH506" si="588">AF496/(W496+Y496+AF496)*100</f>
        <v>5.4921158525801408</v>
      </c>
      <c r="AI496" s="35">
        <f t="shared" ref="AI496:AI506" si="589">Y496/(W496+Y496+AF496)*100</f>
        <v>23.910779695460715</v>
      </c>
      <c r="AJ496" s="35">
        <f t="shared" ref="AJ496:AJ506" si="590">AI496/(AH496+AI496)*(100-AG496)+AG496/2</f>
        <v>59.209331921440288</v>
      </c>
      <c r="AK496" s="35">
        <f t="shared" ref="AK496:AK506" si="591">AG496</f>
        <v>70.59710445195914</v>
      </c>
      <c r="AM496" s="1">
        <f t="shared" si="520"/>
        <v>92.782005347671443</v>
      </c>
      <c r="AN496" s="1">
        <f t="shared" si="521"/>
        <v>89.474358013634145</v>
      </c>
      <c r="AO496" s="1">
        <f t="shared" si="522"/>
        <v>48.221028417456814</v>
      </c>
      <c r="AP496" s="1">
        <f t="shared" si="523"/>
        <v>71.820499502605102</v>
      </c>
      <c r="AQ496" s="1">
        <f t="shared" si="524"/>
        <v>66.30235434696985</v>
      </c>
      <c r="AR496" s="1">
        <f t="shared" si="525"/>
        <v>54.622847745044801</v>
      </c>
      <c r="AS496" s="1">
        <f>N496/M496</f>
        <v>9.591836734693878</v>
      </c>
      <c r="AT496" s="1">
        <f>H496/G496</f>
        <v>25.896551724137932</v>
      </c>
      <c r="AU496" s="1">
        <f>F496/H496</f>
        <v>4.5938748335552599</v>
      </c>
    </row>
    <row r="497" spans="1:47" x14ac:dyDescent="0.3">
      <c r="A497" s="1" t="s">
        <v>783</v>
      </c>
      <c r="B497" s="1" t="s">
        <v>917</v>
      </c>
      <c r="C497" s="4" t="s">
        <v>565</v>
      </c>
      <c r="D497" s="1" t="s">
        <v>903</v>
      </c>
      <c r="E497" s="1" t="s">
        <v>899</v>
      </c>
      <c r="F497" s="4">
        <v>69.78</v>
      </c>
      <c r="G497" s="4">
        <v>0.61</v>
      </c>
      <c r="H497" s="4">
        <v>14.07</v>
      </c>
      <c r="I497" s="4">
        <v>6.44</v>
      </c>
      <c r="J497" s="4">
        <v>0.08</v>
      </c>
      <c r="K497" s="4">
        <v>1.24</v>
      </c>
      <c r="L497" s="4">
        <v>0.52</v>
      </c>
      <c r="M497" s="4">
        <v>1.39</v>
      </c>
      <c r="N497" s="4">
        <v>3.69</v>
      </c>
      <c r="O497" s="4">
        <v>0.11</v>
      </c>
      <c r="P497" s="4">
        <v>2.4500000000000002</v>
      </c>
      <c r="Q497" s="4"/>
      <c r="R497" s="4">
        <f t="shared" si="572"/>
        <v>2.3147411239836972</v>
      </c>
      <c r="S497" s="4">
        <f t="shared" si="573"/>
        <v>1.0905150784354902</v>
      </c>
      <c r="T497" s="4">
        <f t="shared" si="574"/>
        <v>0.98323021454926429</v>
      </c>
      <c r="U497" s="17">
        <f t="shared" si="575"/>
        <v>4.0328135763040895E-2</v>
      </c>
      <c r="V497" s="17">
        <f t="shared" si="576"/>
        <v>3.0765871716239419E-2</v>
      </c>
      <c r="W497" s="17">
        <f t="shared" si="577"/>
        <v>0.13799529227147903</v>
      </c>
      <c r="X497" s="17">
        <f t="shared" si="578"/>
        <v>2.2426589222329783E-2</v>
      </c>
      <c r="Y497" s="16">
        <f t="shared" si="579"/>
        <v>3.9171974522292992E-2</v>
      </c>
      <c r="Z497" s="17">
        <f t="shared" si="580"/>
        <v>9.2724679029957211E-3</v>
      </c>
      <c r="AA497" s="16">
        <f t="shared" si="581"/>
        <v>7.7492074674181054E-4</v>
      </c>
      <c r="AB497" s="17">
        <f t="shared" si="582"/>
        <v>9.0399916789731787E-3</v>
      </c>
      <c r="AC497" s="35">
        <f t="shared" si="583"/>
        <v>9.0399916789731787E-3</v>
      </c>
      <c r="AD497" s="35">
        <f t="shared" si="584"/>
        <v>66.142332030976846</v>
      </c>
      <c r="AE497" s="35">
        <f t="shared" si="585"/>
        <v>1.0287672629266951</v>
      </c>
      <c r="AF497" s="35">
        <f t="shared" si="586"/>
        <v>3.1466580901302964E-2</v>
      </c>
      <c r="AG497" s="35">
        <f t="shared" si="587"/>
        <v>66.142332030976846</v>
      </c>
      <c r="AH497" s="35">
        <f t="shared" si="588"/>
        <v>15.082203222984401</v>
      </c>
      <c r="AI497" s="35">
        <f t="shared" si="589"/>
        <v>18.775464746038757</v>
      </c>
      <c r="AJ497" s="35">
        <f t="shared" si="590"/>
        <v>51.84663076152718</v>
      </c>
      <c r="AK497" s="35">
        <f t="shared" si="591"/>
        <v>66.142332030976846</v>
      </c>
      <c r="AM497" s="1">
        <f t="shared" si="520"/>
        <v>81.431468735613535</v>
      </c>
      <c r="AN497" s="1">
        <f t="shared" si="521"/>
        <v>75.848794705325474</v>
      </c>
      <c r="AO497" s="1">
        <f t="shared" si="522"/>
        <v>48.862631032569418</v>
      </c>
      <c r="AP497" s="1">
        <f t="shared" si="523"/>
        <v>69.138046143237275</v>
      </c>
      <c r="AQ497" s="1">
        <f t="shared" si="524"/>
        <v>63.74889905882641</v>
      </c>
      <c r="AR497" s="1">
        <f t="shared" si="525"/>
        <v>49.331980966095095</v>
      </c>
      <c r="AS497" s="1">
        <f>N497/M497</f>
        <v>2.6546762589928057</v>
      </c>
      <c r="AT497" s="1">
        <f>H497/G497</f>
        <v>23.065573770491806</v>
      </c>
      <c r="AU497" s="1">
        <f>F497/H497</f>
        <v>4.9594882729211092</v>
      </c>
    </row>
    <row r="498" spans="1:47" x14ac:dyDescent="0.3">
      <c r="A498" s="1" t="s">
        <v>783</v>
      </c>
      <c r="B498" s="1" t="s">
        <v>917</v>
      </c>
      <c r="C498" s="4" t="s">
        <v>565</v>
      </c>
      <c r="D498" s="1" t="s">
        <v>904</v>
      </c>
      <c r="E498" s="1" t="s">
        <v>900</v>
      </c>
      <c r="F498" s="4">
        <v>70.91</v>
      </c>
      <c r="G498" s="4">
        <v>0.6</v>
      </c>
      <c r="H498" s="4">
        <v>14.54</v>
      </c>
      <c r="I498" s="4">
        <v>4.63</v>
      </c>
      <c r="J498" s="4">
        <v>0.04</v>
      </c>
      <c r="K498" s="4">
        <v>1.1000000000000001</v>
      </c>
      <c r="L498" s="4">
        <v>0.14000000000000001</v>
      </c>
      <c r="M498" s="4">
        <v>1.89</v>
      </c>
      <c r="N498" s="4">
        <v>3.09</v>
      </c>
      <c r="O498" s="4">
        <v>0.08</v>
      </c>
      <c r="P498" s="4">
        <v>3.97</v>
      </c>
      <c r="Q498" s="4"/>
      <c r="R498" s="4">
        <f t="shared" si="572"/>
        <v>2.0403266430338225</v>
      </c>
      <c r="S498" s="4">
        <f t="shared" si="573"/>
        <v>1.0328609111053291</v>
      </c>
      <c r="T498" s="4">
        <f t="shared" si="574"/>
        <v>2.6026896854443837</v>
      </c>
      <c r="U498" s="17">
        <f t="shared" si="575"/>
        <v>2.8993675245788716E-2</v>
      </c>
      <c r="V498" s="17">
        <f t="shared" si="576"/>
        <v>2.7292305554728516E-2</v>
      </c>
      <c r="W498" s="17">
        <f t="shared" si="577"/>
        <v>0.14260494311494704</v>
      </c>
      <c r="X498" s="17">
        <f t="shared" si="578"/>
        <v>3.0493707647628269E-2</v>
      </c>
      <c r="Y498" s="16">
        <f t="shared" si="579"/>
        <v>3.2802547770700637E-2</v>
      </c>
      <c r="Z498" s="17">
        <f t="shared" si="580"/>
        <v>2.4964336661911558E-3</v>
      </c>
      <c r="AA498" s="16">
        <f t="shared" si="581"/>
        <v>5.6357872490313493E-4</v>
      </c>
      <c r="AB498" s="17">
        <f t="shared" si="582"/>
        <v>2.3273600487202155E-3</v>
      </c>
      <c r="AC498" s="35">
        <f t="shared" si="583"/>
        <v>2.3273600487202155E-3</v>
      </c>
      <c r="AD498" s="35">
        <f t="shared" si="584"/>
        <v>68.484814996590444</v>
      </c>
      <c r="AE498" s="35">
        <f t="shared" si="585"/>
        <v>0.85606197946894103</v>
      </c>
      <c r="AF498" s="35">
        <f t="shared" si="586"/>
        <v>3.2821067696348481E-2</v>
      </c>
      <c r="AG498" s="35">
        <f t="shared" si="587"/>
        <v>68.484814996590444</v>
      </c>
      <c r="AH498" s="35">
        <f t="shared" si="588"/>
        <v>15.762039520349566</v>
      </c>
      <c r="AI498" s="35">
        <f t="shared" si="589"/>
        <v>15.753145483059983</v>
      </c>
      <c r="AJ498" s="35">
        <f t="shared" si="590"/>
        <v>49.99555298135521</v>
      </c>
      <c r="AK498" s="35">
        <f t="shared" si="591"/>
        <v>68.484814996590444</v>
      </c>
      <c r="AM498" s="1">
        <f t="shared" si="520"/>
        <v>81.29064923464864</v>
      </c>
      <c r="AN498" s="1">
        <f t="shared" si="521"/>
        <v>76.987609894869379</v>
      </c>
      <c r="AO498" s="1">
        <f t="shared" si="522"/>
        <v>47.031972417135101</v>
      </c>
      <c r="AP498" s="1">
        <f t="shared" si="523"/>
        <v>69.258918418534847</v>
      </c>
      <c r="AQ498" s="1">
        <f t="shared" si="524"/>
        <v>64.873038269018451</v>
      </c>
      <c r="AR498" s="1">
        <f t="shared" si="525"/>
        <v>53.91194882816125</v>
      </c>
      <c r="AS498" s="1">
        <f>N498/M498</f>
        <v>1.6349206349206349</v>
      </c>
      <c r="AT498" s="1">
        <f>H498/G498</f>
        <v>24.233333333333334</v>
      </c>
      <c r="AU498" s="1">
        <f>F498/H498</f>
        <v>4.8768913342503435</v>
      </c>
    </row>
    <row r="499" spans="1:47" x14ac:dyDescent="0.3">
      <c r="A499" s="1" t="s">
        <v>783</v>
      </c>
      <c r="B499" s="1" t="s">
        <v>917</v>
      </c>
      <c r="C499" s="4" t="s">
        <v>565</v>
      </c>
      <c r="D499" s="1" t="s">
        <v>905</v>
      </c>
      <c r="E499" s="1" t="s">
        <v>906</v>
      </c>
      <c r="F499" s="4">
        <v>65.53</v>
      </c>
      <c r="G499" s="4">
        <v>0.56000000000000005</v>
      </c>
      <c r="H499" s="4">
        <v>14.53</v>
      </c>
      <c r="I499" s="4">
        <v>6.95</v>
      </c>
      <c r="J499" s="4">
        <v>0.06</v>
      </c>
      <c r="K499" s="4">
        <v>1.1599999999999999</v>
      </c>
      <c r="L499" s="4">
        <v>1</v>
      </c>
      <c r="M499" s="4">
        <v>1.96</v>
      </c>
      <c r="N499" s="4">
        <v>3.16</v>
      </c>
      <c r="O499" s="4">
        <v>0.11</v>
      </c>
      <c r="P499" s="4">
        <v>2.02</v>
      </c>
      <c r="Q499" s="4"/>
      <c r="R499" s="4">
        <f t="shared" si="572"/>
        <v>2.0032710043397657</v>
      </c>
      <c r="S499" s="4">
        <f t="shared" si="573"/>
        <v>1.0021520224805476</v>
      </c>
      <c r="T499" s="4">
        <f t="shared" si="574"/>
        <v>0.67294447324242579</v>
      </c>
      <c r="U499" s="17">
        <f t="shared" si="575"/>
        <v>4.3521823533095375E-2</v>
      </c>
      <c r="V499" s="17">
        <f t="shared" si="576"/>
        <v>2.8780976766804613E-2</v>
      </c>
      <c r="W499" s="17">
        <f t="shared" si="577"/>
        <v>0.14250686543742644</v>
      </c>
      <c r="X499" s="17">
        <f t="shared" si="578"/>
        <v>3.1623104227170053E-2</v>
      </c>
      <c r="Y499" s="16">
        <f t="shared" si="579"/>
        <v>3.3545647558386411E-2</v>
      </c>
      <c r="Z499" s="17">
        <f t="shared" si="580"/>
        <v>1.783166904422254E-2</v>
      </c>
      <c r="AA499" s="16">
        <f t="shared" si="581"/>
        <v>7.7492074674181054E-4</v>
      </c>
      <c r="AB499" s="17">
        <f t="shared" si="582"/>
        <v>1.7599192820199998E-2</v>
      </c>
      <c r="AC499" s="35">
        <f t="shared" si="583"/>
        <v>1.7599192820199998E-2</v>
      </c>
      <c r="AD499" s="35">
        <f t="shared" si="584"/>
        <v>63.259121341666791</v>
      </c>
      <c r="AE499" s="35">
        <f t="shared" si="585"/>
        <v>1.0897946611412299</v>
      </c>
      <c r="AF499" s="35">
        <f t="shared" si="586"/>
        <v>4.9222297047370051E-2</v>
      </c>
      <c r="AG499" s="35">
        <f t="shared" si="587"/>
        <v>63.259121341666791</v>
      </c>
      <c r="AH499" s="35">
        <f t="shared" si="588"/>
        <v>21.849889491832059</v>
      </c>
      <c r="AI499" s="35">
        <f t="shared" si="589"/>
        <v>14.89098916650115</v>
      </c>
      <c r="AJ499" s="35">
        <f t="shared" si="590"/>
        <v>46.520549837334542</v>
      </c>
      <c r="AK499" s="35">
        <f t="shared" si="591"/>
        <v>63.259121341666791</v>
      </c>
      <c r="AM499" s="1">
        <f t="shared" ref="AM499:AM506" si="592">W499/(W499+AC499+X499)*100</f>
        <v>74.327172554528204</v>
      </c>
      <c r="AN499" s="1">
        <f t="shared" ref="AN499:AN506" si="593">(W499-Y499)/(W499-Y499+AC499+X499)*100</f>
        <v>68.882789669790071</v>
      </c>
      <c r="AO499" s="1">
        <f t="shared" ref="AO499:AO506" si="594">(AC499/0.7+2*X499/0.35+2*Y499/0.25+V499/0.9)*100</f>
        <v>50.61892002968618</v>
      </c>
      <c r="AP499" s="1">
        <f t="shared" ref="AP499:AP506" si="595">W499/(W499+Y499+X499)*100</f>
        <v>68.619931093988626</v>
      </c>
      <c r="AQ499" s="1">
        <f t="shared" si="524"/>
        <v>62.514343319057438</v>
      </c>
      <c r="AR499" s="1">
        <f t="shared" si="525"/>
        <v>47.888974332822812</v>
      </c>
      <c r="AS499" s="1">
        <f t="shared" ref="AS499:AS506" si="596">N499/M499</f>
        <v>1.6122448979591837</v>
      </c>
      <c r="AT499" s="1">
        <f t="shared" ref="AT499:AT506" si="597">H499/G499</f>
        <v>25.946428571428569</v>
      </c>
      <c r="AU499" s="1">
        <f t="shared" ref="AU499:AU506" si="598">F499/H499</f>
        <v>4.5099793530626293</v>
      </c>
    </row>
    <row r="500" spans="1:47" x14ac:dyDescent="0.3">
      <c r="A500" s="1" t="s">
        <v>783</v>
      </c>
      <c r="B500" s="1" t="s">
        <v>917</v>
      </c>
      <c r="C500" s="4" t="s">
        <v>565</v>
      </c>
      <c r="D500" s="1" t="s">
        <v>907</v>
      </c>
      <c r="E500" s="1" t="s">
        <v>900</v>
      </c>
      <c r="F500" s="4">
        <v>69.86</v>
      </c>
      <c r="G500" s="4">
        <v>0.57999999999999996</v>
      </c>
      <c r="H500" s="4">
        <v>13.7</v>
      </c>
      <c r="I500" s="4">
        <v>6.92</v>
      </c>
      <c r="J500" s="4">
        <v>0.08</v>
      </c>
      <c r="K500" s="4">
        <v>1.31</v>
      </c>
      <c r="L500" s="4">
        <v>0.72</v>
      </c>
      <c r="M500" s="4">
        <v>1.96</v>
      </c>
      <c r="N500" s="4">
        <v>3.08</v>
      </c>
      <c r="O500" s="4">
        <v>0.1</v>
      </c>
      <c r="P500" s="4">
        <v>1.74</v>
      </c>
      <c r="Q500" s="4"/>
      <c r="R500" s="4">
        <f t="shared" si="572"/>
        <v>1.9444513595916533</v>
      </c>
      <c r="S500" s="4">
        <f t="shared" si="573"/>
        <v>0.85490245977242285</v>
      </c>
      <c r="T500" s="4">
        <f t="shared" si="574"/>
        <v>1.0014485402144619</v>
      </c>
      <c r="U500" s="17">
        <f t="shared" si="575"/>
        <v>4.333395954662158E-2</v>
      </c>
      <c r="V500" s="17">
        <f t="shared" si="576"/>
        <v>3.2502654796994872E-2</v>
      </c>
      <c r="W500" s="17">
        <f t="shared" si="577"/>
        <v>0.13436641820321696</v>
      </c>
      <c r="X500" s="17">
        <f t="shared" si="578"/>
        <v>3.1623104227170053E-2</v>
      </c>
      <c r="Y500" s="16">
        <f t="shared" si="579"/>
        <v>3.2696390658174097E-2</v>
      </c>
      <c r="Z500" s="17">
        <f t="shared" si="580"/>
        <v>1.2838801711840228E-2</v>
      </c>
      <c r="AA500" s="16">
        <f t="shared" si="581"/>
        <v>7.0447340612891875E-4</v>
      </c>
      <c r="AB500" s="17">
        <f t="shared" si="582"/>
        <v>1.2627459690001553E-2</v>
      </c>
      <c r="AC500" s="35">
        <f t="shared" si="583"/>
        <v>1.2627459690001553E-2</v>
      </c>
      <c r="AD500" s="35">
        <f t="shared" si="584"/>
        <v>63.586329836314157</v>
      </c>
      <c r="AE500" s="35">
        <f t="shared" si="585"/>
        <v>1.1386394977754783</v>
      </c>
      <c r="AF500" s="35">
        <f t="shared" si="586"/>
        <v>4.4250563917171609E-2</v>
      </c>
      <c r="AG500" s="35">
        <f t="shared" si="587"/>
        <v>63.586329836314157</v>
      </c>
      <c r="AH500" s="35">
        <f t="shared" si="588"/>
        <v>20.940730506224138</v>
      </c>
      <c r="AI500" s="35">
        <f t="shared" si="589"/>
        <v>15.472939657461698</v>
      </c>
      <c r="AJ500" s="35">
        <f t="shared" si="590"/>
        <v>47.266104575618776</v>
      </c>
      <c r="AK500" s="35">
        <f t="shared" si="591"/>
        <v>63.586329836314157</v>
      </c>
      <c r="AM500" s="1">
        <f t="shared" si="592"/>
        <v>75.226004049633673</v>
      </c>
      <c r="AN500" s="1">
        <f t="shared" si="593"/>
        <v>69.674900934985516</v>
      </c>
      <c r="AO500" s="1">
        <f t="shared" si="594"/>
        <v>49.642786700620228</v>
      </c>
      <c r="AP500" s="1">
        <f t="shared" si="595"/>
        <v>67.627551503022389</v>
      </c>
      <c r="AQ500" s="1">
        <f t="shared" si="524"/>
        <v>61.884167062222083</v>
      </c>
      <c r="AR500" s="1">
        <f t="shared" si="525"/>
        <v>46.7931130869407</v>
      </c>
      <c r="AS500" s="1">
        <f t="shared" si="596"/>
        <v>1.5714285714285714</v>
      </c>
      <c r="AT500" s="1">
        <f t="shared" si="597"/>
        <v>23.620689655172413</v>
      </c>
      <c r="AU500" s="1">
        <f t="shared" si="598"/>
        <v>5.0992700729927005</v>
      </c>
    </row>
    <row r="501" spans="1:47" x14ac:dyDescent="0.3">
      <c r="A501" s="1" t="s">
        <v>783</v>
      </c>
      <c r="B501" s="1" t="s">
        <v>917</v>
      </c>
      <c r="C501" s="4" t="s">
        <v>565</v>
      </c>
      <c r="D501" s="1" t="s">
        <v>908</v>
      </c>
      <c r="E501" s="1" t="s">
        <v>909</v>
      </c>
      <c r="F501" s="4">
        <v>61.56</v>
      </c>
      <c r="G501" s="4">
        <v>0.71</v>
      </c>
      <c r="H501" s="4">
        <v>18.440000000000001</v>
      </c>
      <c r="I501" s="4">
        <v>6.44</v>
      </c>
      <c r="J501" s="4">
        <v>0.04</v>
      </c>
      <c r="K501" s="4">
        <v>1.72</v>
      </c>
      <c r="L501" s="4">
        <v>0.06</v>
      </c>
      <c r="M501" s="4">
        <v>0.54</v>
      </c>
      <c r="N501" s="4">
        <v>4.2</v>
      </c>
      <c r="O501" s="4">
        <v>0.12</v>
      </c>
      <c r="P501" s="4">
        <v>6.74</v>
      </c>
      <c r="Q501" s="4"/>
      <c r="R501" s="4">
        <f t="shared" si="572"/>
        <v>3.5307083575522649</v>
      </c>
      <c r="S501" s="4">
        <f t="shared" si="573"/>
        <v>0.89276023446396113</v>
      </c>
      <c r="T501" s="4">
        <f t="shared" si="574"/>
        <v>2.1972245773362196</v>
      </c>
      <c r="U501" s="17">
        <f t="shared" si="575"/>
        <v>4.0328135763040895E-2</v>
      </c>
      <c r="V501" s="17">
        <f t="shared" si="576"/>
        <v>4.2675241412848224E-2</v>
      </c>
      <c r="W501" s="17">
        <f t="shared" si="577"/>
        <v>0.18085523734797962</v>
      </c>
      <c r="X501" s="17">
        <f t="shared" si="578"/>
        <v>8.7124878993223628E-3</v>
      </c>
      <c r="Y501" s="16">
        <f t="shared" si="579"/>
        <v>4.4585987261146501E-2</v>
      </c>
      <c r="Z501" s="17">
        <f t="shared" si="580"/>
        <v>1.0699001426533524E-3</v>
      </c>
      <c r="AA501" s="16">
        <f t="shared" si="581"/>
        <v>8.4536808735470234E-4</v>
      </c>
      <c r="AB501" s="17">
        <f t="shared" si="582"/>
        <v>8.1628971644694169E-4</v>
      </c>
      <c r="AC501" s="35">
        <f t="shared" si="583"/>
        <v>8.1628971644694169E-4</v>
      </c>
      <c r="AD501" s="35">
        <f t="shared" si="584"/>
        <v>76.969500632203562</v>
      </c>
      <c r="AE501" s="35">
        <f t="shared" si="585"/>
        <v>0.75956745568112771</v>
      </c>
      <c r="AF501" s="35">
        <f t="shared" si="586"/>
        <v>9.528777615769304E-3</v>
      </c>
      <c r="AG501" s="35">
        <f t="shared" si="587"/>
        <v>76.969500632203562</v>
      </c>
      <c r="AH501" s="35">
        <f t="shared" si="588"/>
        <v>4.0553166470369613</v>
      </c>
      <c r="AI501" s="35">
        <f t="shared" si="589"/>
        <v>18.97518272075947</v>
      </c>
      <c r="AJ501" s="35">
        <f t="shared" si="590"/>
        <v>57.459933036861258</v>
      </c>
      <c r="AK501" s="35">
        <f t="shared" si="591"/>
        <v>76.969500632203562</v>
      </c>
      <c r="AM501" s="1">
        <f t="shared" si="592"/>
        <v>94.994969710254466</v>
      </c>
      <c r="AN501" s="1">
        <f t="shared" si="593"/>
        <v>93.4643988221802</v>
      </c>
      <c r="AO501" s="1">
        <f t="shared" si="594"/>
        <v>45.505660629767441</v>
      </c>
      <c r="AP501" s="1">
        <f t="shared" si="595"/>
        <v>77.237826131607534</v>
      </c>
      <c r="AQ501" s="1">
        <f t="shared" si="524"/>
        <v>69.560342921736677</v>
      </c>
      <c r="AR501" s="1">
        <f t="shared" si="525"/>
        <v>56.877477507330418</v>
      </c>
      <c r="AS501" s="1">
        <f t="shared" si="596"/>
        <v>7.7777777777777777</v>
      </c>
      <c r="AT501" s="1">
        <f t="shared" si="597"/>
        <v>25.971830985915496</v>
      </c>
      <c r="AU501" s="1">
        <f t="shared" si="598"/>
        <v>3.3383947939262471</v>
      </c>
    </row>
    <row r="502" spans="1:47" x14ac:dyDescent="0.3">
      <c r="A502" s="1" t="s">
        <v>783</v>
      </c>
      <c r="B502" s="1" t="s">
        <v>917</v>
      </c>
      <c r="C502" s="4" t="s">
        <v>565</v>
      </c>
      <c r="D502" s="1" t="s">
        <v>910</v>
      </c>
      <c r="E502" s="1" t="s">
        <v>900</v>
      </c>
      <c r="F502" s="4">
        <v>63.38</v>
      </c>
      <c r="G502" s="4">
        <v>0.68</v>
      </c>
      <c r="H502" s="4">
        <v>17.579999999999998</v>
      </c>
      <c r="I502" s="4">
        <v>5.44</v>
      </c>
      <c r="J502" s="4">
        <v>0.04</v>
      </c>
      <c r="K502" s="4">
        <v>1.61</v>
      </c>
      <c r="L502" s="4">
        <v>0.23</v>
      </c>
      <c r="M502" s="4">
        <v>1.1200000000000001</v>
      </c>
      <c r="N502" s="4">
        <v>4.42</v>
      </c>
      <c r="O502" s="4">
        <v>0.12</v>
      </c>
      <c r="P502" s="4">
        <v>5.8</v>
      </c>
      <c r="Q502" s="4"/>
      <c r="R502" s="4">
        <f t="shared" si="572"/>
        <v>2.7534332069500276</v>
      </c>
      <c r="S502" s="4">
        <f t="shared" si="573"/>
        <v>1.009905517093235</v>
      </c>
      <c r="T502" s="4">
        <f t="shared" si="574"/>
        <v>1.5830046553659449</v>
      </c>
      <c r="U502" s="17">
        <f t="shared" si="575"/>
        <v>3.4066002880581127E-2</v>
      </c>
      <c r="V502" s="17">
        <f t="shared" si="576"/>
        <v>3.9946010857375376E-2</v>
      </c>
      <c r="W502" s="17">
        <f t="shared" si="577"/>
        <v>0.17242055708120832</v>
      </c>
      <c r="X502" s="17">
        <f t="shared" si="578"/>
        <v>1.8070345272668605E-2</v>
      </c>
      <c r="Y502" s="16">
        <f t="shared" si="579"/>
        <v>4.6921443736730357E-2</v>
      </c>
      <c r="Z502" s="17">
        <f t="shared" si="580"/>
        <v>4.101283880171184E-3</v>
      </c>
      <c r="AA502" s="16">
        <f t="shared" si="581"/>
        <v>8.4536808735470234E-4</v>
      </c>
      <c r="AB502" s="17">
        <f t="shared" si="582"/>
        <v>3.8476734539647731E-3</v>
      </c>
      <c r="AC502" s="35">
        <f t="shared" si="583"/>
        <v>3.8476734539647731E-3</v>
      </c>
      <c r="AD502" s="35">
        <f t="shared" si="584"/>
        <v>71.466692826556027</v>
      </c>
      <c r="AE502" s="35">
        <f t="shared" si="585"/>
        <v>0.82997694155532531</v>
      </c>
      <c r="AF502" s="35">
        <f t="shared" si="586"/>
        <v>2.1918018726633376E-2</v>
      </c>
      <c r="AG502" s="35">
        <f t="shared" si="587"/>
        <v>71.466692826556027</v>
      </c>
      <c r="AH502" s="35">
        <f t="shared" si="588"/>
        <v>9.0848118009805958</v>
      </c>
      <c r="AI502" s="35">
        <f t="shared" si="589"/>
        <v>19.448495372463388</v>
      </c>
      <c r="AJ502" s="35">
        <f t="shared" si="590"/>
        <v>55.181841785741398</v>
      </c>
      <c r="AK502" s="35">
        <f t="shared" si="591"/>
        <v>71.466692826556027</v>
      </c>
      <c r="AM502" s="1">
        <f t="shared" si="592"/>
        <v>88.721735437484369</v>
      </c>
      <c r="AN502" s="1">
        <f t="shared" si="593"/>
        <v>85.131973184730981</v>
      </c>
      <c r="AO502" s="1">
        <f t="shared" si="594"/>
        <v>52.851179860866516</v>
      </c>
      <c r="AP502" s="1">
        <f t="shared" si="595"/>
        <v>72.624932915411591</v>
      </c>
      <c r="AQ502" s="1">
        <f t="shared" ref="AQ502:AQ506" si="599">(W502+U502)/(U502+W502+V502+X502+Y502+AC502)*100</f>
        <v>65.494727779025098</v>
      </c>
      <c r="AR502" s="1">
        <f t="shared" ref="AR502:AR506" si="600">(W502)/(U502+W502+V502+X502+Y502+AC502)*100</f>
        <v>54.68945509882731</v>
      </c>
      <c r="AS502" s="1">
        <f t="shared" si="596"/>
        <v>3.9464285714285712</v>
      </c>
      <c r="AT502" s="1">
        <f t="shared" si="597"/>
        <v>25.852941176470583</v>
      </c>
      <c r="AU502" s="1">
        <f t="shared" si="598"/>
        <v>3.6052332195676913</v>
      </c>
    </row>
    <row r="503" spans="1:47" x14ac:dyDescent="0.3">
      <c r="A503" s="1" t="s">
        <v>783</v>
      </c>
      <c r="B503" s="1" t="s">
        <v>917</v>
      </c>
      <c r="C503" s="4" t="s">
        <v>565</v>
      </c>
      <c r="D503" s="1" t="s">
        <v>911</v>
      </c>
      <c r="E503" s="1" t="s">
        <v>912</v>
      </c>
      <c r="F503" s="4">
        <v>69.7</v>
      </c>
      <c r="G503" s="4">
        <v>0.55000000000000004</v>
      </c>
      <c r="H503" s="4">
        <v>13.22</v>
      </c>
      <c r="I503" s="4">
        <v>7.6</v>
      </c>
      <c r="J503" s="4">
        <v>7.0000000000000007E-2</v>
      </c>
      <c r="K503" s="4">
        <v>1.23</v>
      </c>
      <c r="L503" s="4">
        <v>0.48</v>
      </c>
      <c r="M503" s="4">
        <v>1.92</v>
      </c>
      <c r="N503" s="4">
        <v>2.93</v>
      </c>
      <c r="O503" s="4">
        <v>0.1</v>
      </c>
      <c r="P503" s="4">
        <v>1.43</v>
      </c>
      <c r="Q503" s="4"/>
      <c r="R503" s="4">
        <f t="shared" si="572"/>
        <v>1.92940564838385</v>
      </c>
      <c r="S503" s="4">
        <f t="shared" si="573"/>
        <v>0.86798825364464993</v>
      </c>
      <c r="T503" s="4">
        <f t="shared" si="574"/>
        <v>1.3862943611198906</v>
      </c>
      <c r="U503" s="17">
        <f t="shared" si="575"/>
        <v>4.7592209906694216E-2</v>
      </c>
      <c r="V503" s="17">
        <f t="shared" si="576"/>
        <v>3.0517759847560066E-2</v>
      </c>
      <c r="W503" s="17">
        <f t="shared" si="577"/>
        <v>0.12965868968222835</v>
      </c>
      <c r="X503" s="17">
        <f t="shared" si="578"/>
        <v>3.0977734753146177E-2</v>
      </c>
      <c r="Y503" s="16">
        <f t="shared" si="579"/>
        <v>3.1104033970276009E-2</v>
      </c>
      <c r="Z503" s="17">
        <f t="shared" si="580"/>
        <v>8.5592011412268191E-3</v>
      </c>
      <c r="AA503" s="16">
        <f t="shared" si="581"/>
        <v>7.0447340612891875E-4</v>
      </c>
      <c r="AB503" s="17">
        <f t="shared" si="582"/>
        <v>8.3478591193881443E-3</v>
      </c>
      <c r="AC503" s="35">
        <f t="shared" si="583"/>
        <v>8.3478591193881443E-3</v>
      </c>
      <c r="AD503" s="35">
        <f t="shared" si="584"/>
        <v>64.800729640801293</v>
      </c>
      <c r="AE503" s="35">
        <f t="shared" si="585"/>
        <v>1.1472500607824037</v>
      </c>
      <c r="AF503" s="35">
        <f t="shared" si="586"/>
        <v>3.9325593872534322E-2</v>
      </c>
      <c r="AG503" s="35">
        <f t="shared" si="587"/>
        <v>64.800729640801308</v>
      </c>
      <c r="AH503" s="35">
        <f t="shared" si="588"/>
        <v>19.654117921009153</v>
      </c>
      <c r="AI503" s="35">
        <f t="shared" si="589"/>
        <v>15.545152438189556</v>
      </c>
      <c r="AJ503" s="35">
        <f t="shared" si="590"/>
        <v>47.945517258590201</v>
      </c>
      <c r="AK503" s="35">
        <f t="shared" si="591"/>
        <v>64.800729640801308</v>
      </c>
      <c r="AM503" s="1">
        <f t="shared" si="592"/>
        <v>76.728253630882719</v>
      </c>
      <c r="AN503" s="1">
        <f t="shared" si="593"/>
        <v>71.478443075752168</v>
      </c>
      <c r="AO503" s="1">
        <f t="shared" si="594"/>
        <v>47.168203400358522</v>
      </c>
      <c r="AP503" s="1">
        <f t="shared" si="595"/>
        <v>67.621977521259197</v>
      </c>
      <c r="AQ503" s="1">
        <f t="shared" si="599"/>
        <v>63.713871613801217</v>
      </c>
      <c r="AR503" s="1">
        <f t="shared" si="600"/>
        <v>46.606573660196368</v>
      </c>
      <c r="AS503" s="1">
        <f t="shared" si="596"/>
        <v>1.5260416666666667</v>
      </c>
      <c r="AT503" s="1">
        <f t="shared" si="597"/>
        <v>24.036363636363635</v>
      </c>
      <c r="AU503" s="1">
        <f t="shared" si="598"/>
        <v>5.2723146747352496</v>
      </c>
    </row>
    <row r="504" spans="1:47" x14ac:dyDescent="0.3">
      <c r="A504" s="1" t="s">
        <v>783</v>
      </c>
      <c r="B504" s="1" t="s">
        <v>917</v>
      </c>
      <c r="C504" s="4" t="s">
        <v>565</v>
      </c>
      <c r="D504" s="1" t="s">
        <v>913</v>
      </c>
      <c r="E504" s="1" t="s">
        <v>906</v>
      </c>
      <c r="F504" s="4">
        <v>64.34</v>
      </c>
      <c r="G504" s="4">
        <v>0.66</v>
      </c>
      <c r="H504" s="4">
        <v>17.03</v>
      </c>
      <c r="I504" s="4">
        <v>5.38</v>
      </c>
      <c r="J504" s="4">
        <v>0.05</v>
      </c>
      <c r="K504" s="4">
        <v>1.67</v>
      </c>
      <c r="L504" s="4">
        <v>0.28000000000000003</v>
      </c>
      <c r="M504" s="4">
        <v>1.65</v>
      </c>
      <c r="N504" s="4">
        <v>3.88</v>
      </c>
      <c r="O504" s="4">
        <v>0.13</v>
      </c>
      <c r="P504" s="4">
        <v>5.1100000000000003</v>
      </c>
      <c r="Q504" s="4"/>
      <c r="R504" s="4">
        <f t="shared" si="572"/>
        <v>2.3342012067621076</v>
      </c>
      <c r="S504" s="4">
        <f t="shared" si="573"/>
        <v>0.8430115272065184</v>
      </c>
      <c r="T504" s="4">
        <f t="shared" si="574"/>
        <v>1.7737409637253767</v>
      </c>
      <c r="U504" s="17">
        <f t="shared" si="575"/>
        <v>3.3690274907633537E-2</v>
      </c>
      <c r="V504" s="17">
        <f t="shared" si="576"/>
        <v>4.1434682069451473E-2</v>
      </c>
      <c r="W504" s="17">
        <f t="shared" si="577"/>
        <v>0.16702628481757553</v>
      </c>
      <c r="X504" s="17">
        <f t="shared" si="578"/>
        <v>2.6621490803484995E-2</v>
      </c>
      <c r="Y504" s="16">
        <f t="shared" si="579"/>
        <v>4.1188959660297238E-2</v>
      </c>
      <c r="Z504" s="17">
        <f t="shared" si="580"/>
        <v>4.9928673323823116E-3</v>
      </c>
      <c r="AA504" s="16">
        <f t="shared" si="581"/>
        <v>9.1581542796759436E-4</v>
      </c>
      <c r="AB504" s="17">
        <f t="shared" si="582"/>
        <v>4.718122703992033E-3</v>
      </c>
      <c r="AC504" s="35">
        <f t="shared" si="583"/>
        <v>4.718122703992033E-3</v>
      </c>
      <c r="AD504" s="35">
        <f t="shared" si="584"/>
        <v>69.723605783770068</v>
      </c>
      <c r="AE504" s="35">
        <f t="shared" si="585"/>
        <v>0.88565865507225616</v>
      </c>
      <c r="AF504" s="35">
        <f t="shared" si="586"/>
        <v>3.1339613507477028E-2</v>
      </c>
      <c r="AG504" s="35">
        <f t="shared" si="587"/>
        <v>69.723605783770068</v>
      </c>
      <c r="AH504" s="35">
        <f t="shared" si="588"/>
        <v>13.082437054728246</v>
      </c>
      <c r="AI504" s="35">
        <f t="shared" si="589"/>
        <v>17.193957161501682</v>
      </c>
      <c r="AJ504" s="35">
        <f t="shared" si="590"/>
        <v>52.05576005338672</v>
      </c>
      <c r="AK504" s="35">
        <f t="shared" si="591"/>
        <v>69.723605783770068</v>
      </c>
      <c r="AM504" s="1">
        <f t="shared" si="592"/>
        <v>84.201108269062303</v>
      </c>
      <c r="AN504" s="1">
        <f t="shared" si="593"/>
        <v>80.060934018875585</v>
      </c>
      <c r="AO504" s="1">
        <f t="shared" si="594"/>
        <v>53.441319279786178</v>
      </c>
      <c r="AP504" s="1">
        <f t="shared" si="595"/>
        <v>71.124428048900199</v>
      </c>
      <c r="AQ504" s="1">
        <f t="shared" si="599"/>
        <v>63.784377065675415</v>
      </c>
      <c r="AR504" s="1">
        <f t="shared" si="600"/>
        <v>53.078169261512521</v>
      </c>
      <c r="AS504" s="1">
        <f t="shared" si="596"/>
        <v>2.3515151515151516</v>
      </c>
      <c r="AT504" s="1">
        <f t="shared" si="597"/>
        <v>25.803030303030305</v>
      </c>
      <c r="AU504" s="1">
        <f t="shared" si="598"/>
        <v>3.7780387551379917</v>
      </c>
    </row>
    <row r="505" spans="1:47" x14ac:dyDescent="0.3">
      <c r="A505" s="1" t="s">
        <v>783</v>
      </c>
      <c r="B505" s="1" t="s">
        <v>917</v>
      </c>
      <c r="C505" s="4" t="s">
        <v>565</v>
      </c>
      <c r="D505" s="1" t="s">
        <v>914</v>
      </c>
      <c r="E505" s="1" t="s">
        <v>915</v>
      </c>
      <c r="F505" s="4">
        <v>68.45</v>
      </c>
      <c r="G505" s="4">
        <v>0.61</v>
      </c>
      <c r="H505" s="4">
        <v>15.23</v>
      </c>
      <c r="I505" s="4">
        <v>5.71</v>
      </c>
      <c r="J505" s="4">
        <v>0.05</v>
      </c>
      <c r="K505" s="4">
        <v>1.3</v>
      </c>
      <c r="L505" s="4">
        <v>0.28999999999999998</v>
      </c>
      <c r="M505" s="4">
        <v>1.42</v>
      </c>
      <c r="N505" s="4">
        <v>3.89</v>
      </c>
      <c r="O505" s="4">
        <v>0.1</v>
      </c>
      <c r="P505" s="4">
        <v>3.71</v>
      </c>
      <c r="Q505" s="4"/>
      <c r="R505" s="4">
        <f t="shared" si="572"/>
        <v>2.3726102952939012</v>
      </c>
      <c r="S505" s="4">
        <f t="shared" si="573"/>
        <v>1.0960448931628639</v>
      </c>
      <c r="T505" s="4">
        <f t="shared" si="574"/>
        <v>1.5885312276147867</v>
      </c>
      <c r="U505" s="17">
        <f t="shared" si="575"/>
        <v>3.575677875884526E-2</v>
      </c>
      <c r="V505" s="17">
        <f t="shared" si="576"/>
        <v>3.2254542928315519E-2</v>
      </c>
      <c r="W505" s="17">
        <f t="shared" si="577"/>
        <v>0.14937230286386818</v>
      </c>
      <c r="X505" s="17">
        <f t="shared" si="578"/>
        <v>2.2910616327847692E-2</v>
      </c>
      <c r="Y505" s="16">
        <f t="shared" si="579"/>
        <v>4.1295116772823777E-2</v>
      </c>
      <c r="Z505" s="17">
        <f t="shared" si="580"/>
        <v>5.1711840228245362E-3</v>
      </c>
      <c r="AA505" s="16">
        <f t="shared" si="581"/>
        <v>7.0447340612891875E-4</v>
      </c>
      <c r="AB505" s="17">
        <f t="shared" si="582"/>
        <v>4.9598420009858606E-3</v>
      </c>
      <c r="AC505" s="35">
        <f t="shared" si="583"/>
        <v>4.9598420009858606E-3</v>
      </c>
      <c r="AD505" s="35">
        <f t="shared" si="584"/>
        <v>68.350761092057354</v>
      </c>
      <c r="AE505" s="35">
        <f t="shared" si="585"/>
        <v>0.91977050749406208</v>
      </c>
      <c r="AF505" s="35">
        <f t="shared" si="586"/>
        <v>2.7870458328833551E-2</v>
      </c>
      <c r="AG505" s="35">
        <f t="shared" si="587"/>
        <v>68.350761092057354</v>
      </c>
      <c r="AH505" s="35">
        <f t="shared" si="588"/>
        <v>12.753147686933309</v>
      </c>
      <c r="AI505" s="35">
        <f t="shared" si="589"/>
        <v>18.896091221009343</v>
      </c>
      <c r="AJ505" s="35">
        <f t="shared" si="590"/>
        <v>53.07147176703802</v>
      </c>
      <c r="AK505" s="35">
        <f t="shared" si="591"/>
        <v>68.350761092057354</v>
      </c>
      <c r="AM505" s="1">
        <f t="shared" si="592"/>
        <v>84.275544941137397</v>
      </c>
      <c r="AN505" s="1">
        <f t="shared" si="593"/>
        <v>79.499123763590276</v>
      </c>
      <c r="AO505" s="1">
        <f t="shared" si="594"/>
        <v>50.420261137458986</v>
      </c>
      <c r="AP505" s="1">
        <f t="shared" si="595"/>
        <v>69.938044981679894</v>
      </c>
      <c r="AQ505" s="1">
        <f t="shared" si="599"/>
        <v>64.606385865708333</v>
      </c>
      <c r="AR505" s="1">
        <f t="shared" si="600"/>
        <v>52.127977689316808</v>
      </c>
      <c r="AS505" s="1">
        <f t="shared" si="596"/>
        <v>2.73943661971831</v>
      </c>
      <c r="AT505" s="1">
        <f t="shared" si="597"/>
        <v>24.967213114754099</v>
      </c>
      <c r="AU505" s="1">
        <f t="shared" si="598"/>
        <v>4.4944189100459617</v>
      </c>
    </row>
    <row r="506" spans="1:47" s="23" customFormat="1" ht="12.9" thickBot="1" x14ac:dyDescent="0.35">
      <c r="A506" s="23" t="s">
        <v>783</v>
      </c>
      <c r="B506" s="23" t="s">
        <v>917</v>
      </c>
      <c r="C506" s="11" t="s">
        <v>565</v>
      </c>
      <c r="D506" s="23" t="s">
        <v>916</v>
      </c>
      <c r="E506" s="23" t="s">
        <v>912</v>
      </c>
      <c r="F506" s="11">
        <v>63.78</v>
      </c>
      <c r="G506" s="11">
        <v>0.66</v>
      </c>
      <c r="H506" s="11">
        <v>17.39</v>
      </c>
      <c r="I506" s="11">
        <v>7.28</v>
      </c>
      <c r="J506" s="11">
        <v>0.09</v>
      </c>
      <c r="K506" s="11">
        <v>1.85</v>
      </c>
      <c r="L506" s="11">
        <v>0.19</v>
      </c>
      <c r="M506" s="11">
        <v>1.26</v>
      </c>
      <c r="N506" s="11">
        <v>3.4</v>
      </c>
      <c r="O506" s="11">
        <v>0.08</v>
      </c>
      <c r="P506" s="11">
        <v>4.38</v>
      </c>
      <c r="Q506" s="11"/>
      <c r="R506" s="11">
        <f t="shared" si="572"/>
        <v>2.6247836074028053</v>
      </c>
      <c r="S506" s="11">
        <f t="shared" si="573"/>
        <v>0.60858979253188217</v>
      </c>
      <c r="T506" s="11">
        <f t="shared" si="574"/>
        <v>1.8918429277850375</v>
      </c>
      <c r="U506" s="22">
        <f t="shared" si="575"/>
        <v>4.5588327384307098E-2</v>
      </c>
      <c r="V506" s="22">
        <f t="shared" si="576"/>
        <v>4.5900695705679777E-2</v>
      </c>
      <c r="W506" s="22">
        <f t="shared" si="577"/>
        <v>0.170557081208317</v>
      </c>
      <c r="X506" s="22">
        <f t="shared" si="578"/>
        <v>2.0329138431752179E-2</v>
      </c>
      <c r="Y506" s="21">
        <f t="shared" si="579"/>
        <v>3.6093418259023353E-2</v>
      </c>
      <c r="Z506" s="22">
        <f t="shared" si="580"/>
        <v>3.3880171184022824E-3</v>
      </c>
      <c r="AA506" s="21">
        <f t="shared" si="581"/>
        <v>5.6357872490313493E-4</v>
      </c>
      <c r="AB506" s="22">
        <f t="shared" si="582"/>
        <v>3.2189435009313421E-3</v>
      </c>
      <c r="AC506" s="51">
        <f t="shared" si="583"/>
        <v>3.2189435009313421E-3</v>
      </c>
      <c r="AD506" s="51">
        <f t="shared" si="584"/>
        <v>74.091282479249585</v>
      </c>
      <c r="AE506" s="51">
        <f t="shared" si="585"/>
        <v>0.88709067854162338</v>
      </c>
      <c r="AF506" s="51">
        <f t="shared" si="586"/>
        <v>2.3548081932683523E-2</v>
      </c>
      <c r="AG506" s="51">
        <f t="shared" si="587"/>
        <v>74.0912824792496</v>
      </c>
      <c r="AH506" s="51">
        <f t="shared" si="588"/>
        <v>10.229464399592986</v>
      </c>
      <c r="AI506" s="51">
        <f t="shared" si="589"/>
        <v>15.679253121157425</v>
      </c>
      <c r="AJ506" s="51">
        <f t="shared" si="590"/>
        <v>52.724894360782216</v>
      </c>
      <c r="AK506" s="51">
        <f t="shared" si="591"/>
        <v>74.0912824792496</v>
      </c>
      <c r="AM506" s="23">
        <f t="shared" si="592"/>
        <v>87.868389716363239</v>
      </c>
      <c r="AN506" s="23">
        <f t="shared" si="593"/>
        <v>85.097258466279087</v>
      </c>
      <c r="AO506" s="23">
        <f t="shared" si="594"/>
        <v>46.051311511841206</v>
      </c>
      <c r="AP506" s="23">
        <f t="shared" si="595"/>
        <v>75.142018370890568</v>
      </c>
      <c r="AQ506" s="23">
        <f t="shared" si="599"/>
        <v>67.191090230315666</v>
      </c>
      <c r="AR506" s="23">
        <f t="shared" si="600"/>
        <v>53.019475673832893</v>
      </c>
      <c r="AS506" s="23">
        <f t="shared" si="596"/>
        <v>2.6984126984126982</v>
      </c>
      <c r="AT506" s="23">
        <f t="shared" si="597"/>
        <v>26.348484848484848</v>
      </c>
      <c r="AU506" s="23">
        <f t="shared" si="598"/>
        <v>3.6676250718803911</v>
      </c>
    </row>
    <row r="507" spans="1:47" x14ac:dyDescent="0.3">
      <c r="B507" s="2" t="s">
        <v>945</v>
      </c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17"/>
      <c r="V507" s="17"/>
      <c r="W507" s="17"/>
      <c r="X507" s="17"/>
      <c r="Y507" s="16"/>
      <c r="Z507" s="17"/>
      <c r="AA507" s="16"/>
      <c r="AB507" s="17"/>
    </row>
    <row r="508" spans="1:47" x14ac:dyDescent="0.3">
      <c r="A508" s="1" t="s">
        <v>560</v>
      </c>
      <c r="B508" s="1" t="s">
        <v>947</v>
      </c>
      <c r="C508" s="28" t="s">
        <v>942</v>
      </c>
      <c r="D508" s="4" t="s">
        <v>326</v>
      </c>
      <c r="F508" s="4">
        <v>85.73</v>
      </c>
      <c r="G508" s="4">
        <v>0.33</v>
      </c>
      <c r="H508" s="4">
        <v>6.25</v>
      </c>
      <c r="I508" s="4">
        <v>2.4</v>
      </c>
      <c r="J508" s="4">
        <v>0.02</v>
      </c>
      <c r="K508" s="4">
        <v>0.8</v>
      </c>
      <c r="L508" s="4">
        <v>0.17</v>
      </c>
      <c r="M508" s="4">
        <v>1.86</v>
      </c>
      <c r="N508" s="4">
        <v>0.95</v>
      </c>
      <c r="O508" s="4">
        <v>7.0000000000000007E-2</v>
      </c>
      <c r="P508" s="4">
        <v>1.23</v>
      </c>
      <c r="Q508" s="4">
        <v>99.81</v>
      </c>
      <c r="R508" s="4">
        <f t="shared" ref="R508:R522" si="601">LN(H508/M508)</f>
        <v>1.2120049760232001</v>
      </c>
      <c r="S508" s="4">
        <f t="shared" ref="S508:S522" si="602">LN(N508/K508)</f>
        <v>0.17185025692665903</v>
      </c>
      <c r="T508" s="4">
        <f t="shared" ref="T508:T522" si="603">LN(M508/L508)</f>
        <v>2.3925333296569851</v>
      </c>
      <c r="U508" s="17">
        <f t="shared" si="417"/>
        <v>1.5029118917903438E-2</v>
      </c>
      <c r="V508" s="17">
        <f t="shared" si="418"/>
        <v>1.9848949494348012E-2</v>
      </c>
      <c r="W508" s="17">
        <f t="shared" si="419"/>
        <v>6.1298548450372699E-2</v>
      </c>
      <c r="X508" s="17">
        <f t="shared" si="420"/>
        <v>3.000968054211036E-2</v>
      </c>
      <c r="Y508" s="16">
        <f t="shared" si="421"/>
        <v>1.0084925690021231E-2</v>
      </c>
      <c r="Z508" s="17">
        <f t="shared" si="422"/>
        <v>3.0313837375178319E-3</v>
      </c>
      <c r="AA508" s="16">
        <f t="shared" si="423"/>
        <v>4.9313138429024313E-4</v>
      </c>
      <c r="AB508" s="17">
        <f t="shared" si="424"/>
        <v>2.8834443222307588E-3</v>
      </c>
      <c r="AC508" s="35">
        <f t="shared" si="425"/>
        <v>2.8834443222307588E-3</v>
      </c>
      <c r="AD508" s="35">
        <f t="shared" si="426"/>
        <v>58.784568192130259</v>
      </c>
      <c r="AE508" s="35">
        <f t="shared" si="427"/>
        <v>1.272527006818978</v>
      </c>
      <c r="AF508" s="35">
        <f t="shared" si="428"/>
        <v>3.2893124864341122E-2</v>
      </c>
      <c r="AG508" s="35">
        <f t="shared" si="429"/>
        <v>58.784568192130259</v>
      </c>
      <c r="AH508" s="35">
        <f t="shared" si="430"/>
        <v>31.544109779460193</v>
      </c>
      <c r="AI508" s="35">
        <f t="shared" si="431"/>
        <v>9.6713220284095449</v>
      </c>
      <c r="AJ508" s="35">
        <f t="shared" si="432"/>
        <v>39.063606124474674</v>
      </c>
      <c r="AK508" s="35">
        <f t="shared" si="433"/>
        <v>58.784568192130259</v>
      </c>
      <c r="AM508" s="1">
        <f t="shared" ref="AM508:AM570" si="604">W508/(W508+AC508+X508)*100</f>
        <v>65.078521586044658</v>
      </c>
      <c r="AN508" s="1">
        <f t="shared" ref="AN508:AN570" si="605">(W508-Y508)/(W508-Y508+AC508+X508)*100</f>
        <v>60.89121765697174</v>
      </c>
      <c r="AO508" s="1">
        <f t="shared" ref="AO508:AO570" si="606">(AC508/0.7+2*X508/0.35+2*Y508/0.25+V508/0.9)*100</f>
        <v>27.83368888338978</v>
      </c>
      <c r="AP508" s="1">
        <f t="shared" ref="AP508:AP570" si="607">W508/(W508+Y508+X508)*100</f>
        <v>60.456298694245049</v>
      </c>
      <c r="AQ508" s="1">
        <f t="shared" ref="AQ508:AQ570" si="608">(W508+U508)/(U508+W508+V508+X508+Y508+AC508)*100</f>
        <v>54.850957416724697</v>
      </c>
      <c r="AR508" s="1">
        <f t="shared" ref="AR508:AR570" si="609">(W508)/(U508+W508+V508+X508+Y508+AC508)*100</f>
        <v>44.050659304647979</v>
      </c>
      <c r="AS508" s="1">
        <f t="shared" ref="AS508:AS570" si="610">N508/M508</f>
        <v>0.510752688172043</v>
      </c>
      <c r="AT508" s="1">
        <f t="shared" ref="AT508:AT570" si="611">H508/G508</f>
        <v>18.939393939393938</v>
      </c>
      <c r="AU508" s="1">
        <f t="shared" ref="AU508:AU570" si="612">F508/H508</f>
        <v>13.716800000000001</v>
      </c>
    </row>
    <row r="509" spans="1:47" x14ac:dyDescent="0.3">
      <c r="A509" s="1" t="s">
        <v>560</v>
      </c>
      <c r="B509" s="1" t="s">
        <v>947</v>
      </c>
      <c r="C509" s="28" t="s">
        <v>942</v>
      </c>
      <c r="D509" s="4" t="s">
        <v>327</v>
      </c>
      <c r="F509" s="4">
        <v>86.25</v>
      </c>
      <c r="G509" s="4">
        <v>0.36</v>
      </c>
      <c r="H509" s="4">
        <v>5.98</v>
      </c>
      <c r="I509" s="4">
        <v>2.46</v>
      </c>
      <c r="J509" s="4">
        <v>0.02</v>
      </c>
      <c r="K509" s="4">
        <v>0.63</v>
      </c>
      <c r="L509" s="4">
        <v>0.23</v>
      </c>
      <c r="M509" s="4">
        <v>1.77</v>
      </c>
      <c r="N509" s="4">
        <v>0.96</v>
      </c>
      <c r="O509" s="4">
        <v>0.05</v>
      </c>
      <c r="P509" s="4">
        <v>1.1399999999999999</v>
      </c>
      <c r="Q509" s="4">
        <v>99.85</v>
      </c>
      <c r="R509" s="4">
        <f t="shared" si="601"/>
        <v>1.2174410213768025</v>
      </c>
      <c r="S509" s="4">
        <f t="shared" si="602"/>
        <v>0.42121346507630347</v>
      </c>
      <c r="T509" s="4">
        <f t="shared" si="603"/>
        <v>2.0406555166446796</v>
      </c>
      <c r="U509" s="17">
        <f t="shared" si="417"/>
        <v>1.5404846890851025E-2</v>
      </c>
      <c r="V509" s="17">
        <f t="shared" si="418"/>
        <v>1.5631047726799061E-2</v>
      </c>
      <c r="W509" s="17">
        <f t="shared" si="419"/>
        <v>5.8650451157316603E-2</v>
      </c>
      <c r="X509" s="17">
        <f t="shared" si="420"/>
        <v>2.8557599225556632E-2</v>
      </c>
      <c r="Y509" s="16">
        <f t="shared" si="421"/>
        <v>1.019108280254777E-2</v>
      </c>
      <c r="Z509" s="17">
        <f t="shared" si="422"/>
        <v>4.101283880171184E-3</v>
      </c>
      <c r="AA509" s="16">
        <f t="shared" si="423"/>
        <v>3.5223670306445937E-4</v>
      </c>
      <c r="AB509" s="17">
        <f t="shared" si="424"/>
        <v>3.9956128692518467E-3</v>
      </c>
      <c r="AC509" s="35">
        <f t="shared" si="425"/>
        <v>3.9956128692518467E-3</v>
      </c>
      <c r="AD509" s="35">
        <f t="shared" si="426"/>
        <v>57.843678730347449</v>
      </c>
      <c r="AE509" s="35">
        <f t="shared" si="427"/>
        <v>1.2597662774621039</v>
      </c>
      <c r="AF509" s="35">
        <f t="shared" si="428"/>
        <v>3.2553212094808479E-2</v>
      </c>
      <c r="AG509" s="35">
        <f t="shared" si="429"/>
        <v>57.843678730347435</v>
      </c>
      <c r="AH509" s="35">
        <f t="shared" si="430"/>
        <v>32.105422974535117</v>
      </c>
      <c r="AI509" s="35">
        <f t="shared" si="431"/>
        <v>10.050898295117438</v>
      </c>
      <c r="AJ509" s="35">
        <f t="shared" si="432"/>
        <v>38.972737660291159</v>
      </c>
      <c r="AK509" s="35">
        <f t="shared" si="433"/>
        <v>57.843678730347435</v>
      </c>
      <c r="AM509" s="1">
        <f t="shared" si="604"/>
        <v>64.307122176860616</v>
      </c>
      <c r="AN509" s="1">
        <f t="shared" si="605"/>
        <v>59.817090241842394</v>
      </c>
      <c r="AO509" s="1">
        <f t="shared" si="606"/>
        <v>26.779079290147724</v>
      </c>
      <c r="AP509" s="1">
        <f t="shared" si="607"/>
        <v>60.216604849719111</v>
      </c>
      <c r="AQ509" s="1">
        <f t="shared" si="608"/>
        <v>55.920063266479879</v>
      </c>
      <c r="AR509" s="1">
        <f t="shared" si="609"/>
        <v>44.287674558969442</v>
      </c>
      <c r="AS509" s="1">
        <f t="shared" si="610"/>
        <v>0.5423728813559322</v>
      </c>
      <c r="AT509" s="1">
        <f t="shared" si="611"/>
        <v>16.611111111111114</v>
      </c>
      <c r="AU509" s="1">
        <f t="shared" si="612"/>
        <v>14.423076923076922</v>
      </c>
    </row>
    <row r="510" spans="1:47" x14ac:dyDescent="0.3">
      <c r="A510" s="1" t="s">
        <v>560</v>
      </c>
      <c r="B510" s="1" t="s">
        <v>947</v>
      </c>
      <c r="C510" s="28" t="s">
        <v>942</v>
      </c>
      <c r="D510" s="4" t="s">
        <v>328</v>
      </c>
      <c r="F510" s="4">
        <v>81.87</v>
      </c>
      <c r="G510" s="4">
        <v>0.41</v>
      </c>
      <c r="H510" s="4">
        <v>7.55</v>
      </c>
      <c r="I510" s="4">
        <v>3.33</v>
      </c>
      <c r="J510" s="4">
        <v>0.04</v>
      </c>
      <c r="K510" s="4">
        <v>1.03</v>
      </c>
      <c r="L510" s="4">
        <v>0.78</v>
      </c>
      <c r="M510" s="4">
        <v>1.97</v>
      </c>
      <c r="N510" s="4">
        <v>1.05</v>
      </c>
      <c r="O510" s="4">
        <v>0.09</v>
      </c>
      <c r="P510" s="4">
        <v>1.53</v>
      </c>
      <c r="Q510" s="4">
        <v>99.65</v>
      </c>
      <c r="R510" s="4">
        <f t="shared" si="601"/>
        <v>1.3435140205110361</v>
      </c>
      <c r="S510" s="4">
        <f t="shared" si="602"/>
        <v>1.9231361927887592E-2</v>
      </c>
      <c r="T510" s="4">
        <f t="shared" si="603"/>
        <v>0.92649490204839668</v>
      </c>
      <c r="U510" s="17">
        <f t="shared" si="417"/>
        <v>2.0852902498591022E-2</v>
      </c>
      <c r="V510" s="17">
        <f t="shared" si="418"/>
        <v>2.5555522473973066E-2</v>
      </c>
      <c r="W510" s="17">
        <f t="shared" si="419"/>
        <v>7.4048646528050224E-2</v>
      </c>
      <c r="X510" s="17">
        <f t="shared" si="420"/>
        <v>3.1784446595676023E-2</v>
      </c>
      <c r="Y510" s="16">
        <f t="shared" si="421"/>
        <v>1.1146496815286625E-2</v>
      </c>
      <c r="Z510" s="17">
        <f t="shared" si="422"/>
        <v>1.3908701854493581E-2</v>
      </c>
      <c r="AA510" s="16">
        <f t="shared" si="423"/>
        <v>6.3402606551602684E-4</v>
      </c>
      <c r="AB510" s="17">
        <f t="shared" si="424"/>
        <v>1.3718494034838772E-2</v>
      </c>
      <c r="AC510" s="35">
        <f t="shared" si="425"/>
        <v>1.3718494034838772E-2</v>
      </c>
      <c r="AD510" s="35">
        <f t="shared" si="426"/>
        <v>56.656260196488347</v>
      </c>
      <c r="AE510" s="35">
        <f t="shared" si="427"/>
        <v>1.3943275816514638</v>
      </c>
      <c r="AF510" s="35">
        <f t="shared" si="428"/>
        <v>4.5502940630514799E-2</v>
      </c>
      <c r="AG510" s="35">
        <f t="shared" si="429"/>
        <v>56.656260196488347</v>
      </c>
      <c r="AH510" s="35">
        <f t="shared" si="430"/>
        <v>34.815308110881283</v>
      </c>
      <c r="AI510" s="35">
        <f t="shared" si="431"/>
        <v>8.5284316926303774</v>
      </c>
      <c r="AJ510" s="35">
        <f t="shared" si="432"/>
        <v>36.856561790874551</v>
      </c>
      <c r="AK510" s="35">
        <f t="shared" si="433"/>
        <v>56.656260196488347</v>
      </c>
      <c r="AM510" s="1">
        <f t="shared" si="604"/>
        <v>61.938656180145223</v>
      </c>
      <c r="AN510" s="1">
        <f t="shared" si="605"/>
        <v>58.025088594618587</v>
      </c>
      <c r="AO510" s="1">
        <f t="shared" si="606"/>
        <v>31.879025723272118</v>
      </c>
      <c r="AP510" s="1">
        <f t="shared" si="607"/>
        <v>63.300483927713692</v>
      </c>
      <c r="AQ510" s="1">
        <f t="shared" si="608"/>
        <v>53.584450165721506</v>
      </c>
      <c r="AR510" s="1">
        <f t="shared" si="609"/>
        <v>41.810234399941756</v>
      </c>
      <c r="AS510" s="1">
        <f t="shared" si="610"/>
        <v>0.53299492385786806</v>
      </c>
      <c r="AT510" s="1">
        <f t="shared" si="611"/>
        <v>18.414634146341463</v>
      </c>
      <c r="AU510" s="1">
        <f t="shared" si="612"/>
        <v>10.843708609271523</v>
      </c>
    </row>
    <row r="511" spans="1:47" x14ac:dyDescent="0.3">
      <c r="A511" s="1" t="s">
        <v>560</v>
      </c>
      <c r="B511" s="1" t="s">
        <v>947</v>
      </c>
      <c r="C511" s="28" t="s">
        <v>942</v>
      </c>
      <c r="D511" s="4" t="s">
        <v>329</v>
      </c>
      <c r="F511" s="4">
        <v>74.16</v>
      </c>
      <c r="G511" s="4">
        <v>0.28000000000000003</v>
      </c>
      <c r="H511" s="4">
        <v>5.43</v>
      </c>
      <c r="I511" s="4">
        <v>2.61</v>
      </c>
      <c r="J511" s="4">
        <v>0.15</v>
      </c>
      <c r="K511" s="4">
        <v>0.94</v>
      </c>
      <c r="L511" s="4">
        <v>6.81</v>
      </c>
      <c r="M511" s="4">
        <v>1.53</v>
      </c>
      <c r="N511" s="4">
        <v>0.83</v>
      </c>
      <c r="O511" s="4">
        <v>0.09</v>
      </c>
      <c r="P511" s="4">
        <v>6.99</v>
      </c>
      <c r="Q511" s="4">
        <v>99.82</v>
      </c>
      <c r="R511" s="4">
        <f t="shared" si="601"/>
        <v>1.2666713985414999</v>
      </c>
      <c r="S511" s="4">
        <f t="shared" si="602"/>
        <v>-0.12445417447340598</v>
      </c>
      <c r="T511" s="4">
        <f t="shared" si="603"/>
        <v>-1.4931243847570768</v>
      </c>
      <c r="U511" s="17">
        <f t="shared" si="417"/>
        <v>1.6344166823219989E-2</v>
      </c>
      <c r="V511" s="17">
        <f t="shared" si="418"/>
        <v>2.3322515655858911E-2</v>
      </c>
      <c r="W511" s="17">
        <f t="shared" si="419"/>
        <v>5.3256178893683795E-2</v>
      </c>
      <c r="X511" s="17">
        <f t="shared" si="420"/>
        <v>2.4685382381413361E-2</v>
      </c>
      <c r="Y511" s="16">
        <f t="shared" si="421"/>
        <v>8.8110403397027599E-3</v>
      </c>
      <c r="Z511" s="17">
        <f t="shared" si="422"/>
        <v>0.12143366619115549</v>
      </c>
      <c r="AA511" s="16">
        <f t="shared" si="423"/>
        <v>6.3402606551602684E-4</v>
      </c>
      <c r="AB511" s="17">
        <f t="shared" si="424"/>
        <v>0.12124345837150068</v>
      </c>
      <c r="AC511" s="35">
        <f t="shared" si="425"/>
        <v>2.4685382381413361E-2</v>
      </c>
      <c r="AD511" s="35">
        <f t="shared" si="426"/>
        <v>47.789969796558296</v>
      </c>
      <c r="AE511" s="35">
        <f t="shared" si="427"/>
        <v>3.6539754716504786</v>
      </c>
      <c r="AF511" s="35">
        <f t="shared" si="428"/>
        <v>4.9370764762826723E-2</v>
      </c>
      <c r="AG511" s="35">
        <f t="shared" si="429"/>
        <v>47.789969796558303</v>
      </c>
      <c r="AH511" s="35">
        <f t="shared" si="430"/>
        <v>44.303354199681479</v>
      </c>
      <c r="AI511" s="35">
        <f t="shared" si="431"/>
        <v>7.9066760037602295</v>
      </c>
      <c r="AJ511" s="35">
        <f t="shared" si="432"/>
        <v>31.80166090203938</v>
      </c>
      <c r="AK511" s="35">
        <f t="shared" si="433"/>
        <v>47.789969796558303</v>
      </c>
      <c r="AM511" s="1">
        <f t="shared" si="604"/>
        <v>51.892979558984742</v>
      </c>
      <c r="AN511" s="1">
        <f t="shared" si="605"/>
        <v>47.374844757283682</v>
      </c>
      <c r="AO511" s="1">
        <f t="shared" si="606"/>
        <v>27.272638886914809</v>
      </c>
      <c r="AP511" s="1">
        <f t="shared" si="607"/>
        <v>61.388566916013197</v>
      </c>
      <c r="AQ511" s="1">
        <f t="shared" si="608"/>
        <v>46.061016737881125</v>
      </c>
      <c r="AR511" s="1">
        <f t="shared" si="609"/>
        <v>35.244562683570038</v>
      </c>
      <c r="AS511" s="1">
        <f t="shared" si="610"/>
        <v>0.54248366013071891</v>
      </c>
      <c r="AT511" s="1">
        <f t="shared" si="611"/>
        <v>19.392857142857139</v>
      </c>
      <c r="AU511" s="1">
        <f t="shared" si="612"/>
        <v>13.657458563535911</v>
      </c>
    </row>
    <row r="512" spans="1:47" x14ac:dyDescent="0.3">
      <c r="A512" s="1" t="s">
        <v>560</v>
      </c>
      <c r="B512" s="1" t="s">
        <v>947</v>
      </c>
      <c r="C512" s="28" t="s">
        <v>942</v>
      </c>
      <c r="D512" s="4" t="s">
        <v>330</v>
      </c>
      <c r="F512" s="4">
        <v>64.75</v>
      </c>
      <c r="G512" s="4">
        <v>0.91</v>
      </c>
      <c r="H512" s="4">
        <v>14.62</v>
      </c>
      <c r="I512" s="4">
        <v>6.68</v>
      </c>
      <c r="J512" s="4">
        <v>0.1</v>
      </c>
      <c r="K512" s="4">
        <v>3.35</v>
      </c>
      <c r="L512" s="4">
        <v>0.84</v>
      </c>
      <c r="M512" s="4">
        <v>2.72</v>
      </c>
      <c r="N512" s="4">
        <v>2.41</v>
      </c>
      <c r="O512" s="4">
        <v>0.24</v>
      </c>
      <c r="P512" s="4">
        <v>3.11</v>
      </c>
      <c r="Q512" s="4">
        <v>99.73</v>
      </c>
      <c r="R512" s="4">
        <f t="shared" si="601"/>
        <v>1.6817585740137264</v>
      </c>
      <c r="S512" s="4">
        <f t="shared" si="602"/>
        <v>-0.32933359833441145</v>
      </c>
      <c r="T512" s="4">
        <f t="shared" si="603"/>
        <v>1.1749852674526839</v>
      </c>
      <c r="U512" s="17">
        <f t="shared" si="417"/>
        <v>4.1831047654831234E-2</v>
      </c>
      <c r="V512" s="17">
        <f t="shared" si="418"/>
        <v>8.3117476007582305E-2</v>
      </c>
      <c r="W512" s="17">
        <f t="shared" si="419"/>
        <v>0.14338956453511181</v>
      </c>
      <c r="X512" s="17">
        <f t="shared" si="420"/>
        <v>4.3885124233623757E-2</v>
      </c>
      <c r="Y512" s="16">
        <f t="shared" si="421"/>
        <v>2.5583864118895967E-2</v>
      </c>
      <c r="Z512" s="17">
        <f t="shared" si="422"/>
        <v>1.4978601997146932E-2</v>
      </c>
      <c r="AA512" s="16">
        <f t="shared" si="423"/>
        <v>1.6907361747094047E-3</v>
      </c>
      <c r="AB512" s="17">
        <f t="shared" si="424"/>
        <v>1.447138114473411E-2</v>
      </c>
      <c r="AC512" s="35">
        <f t="shared" si="425"/>
        <v>1.447138114473411E-2</v>
      </c>
      <c r="AD512" s="35">
        <f t="shared" si="426"/>
        <v>63.075531669620332</v>
      </c>
      <c r="AE512" s="35">
        <f t="shared" si="427"/>
        <v>1.4603302178298014</v>
      </c>
      <c r="AF512" s="35">
        <f t="shared" si="428"/>
        <v>5.8356505378357869E-2</v>
      </c>
      <c r="AG512" s="35">
        <f t="shared" si="429"/>
        <v>63.075531669620332</v>
      </c>
      <c r="AH512" s="35">
        <f t="shared" si="430"/>
        <v>25.67040087648531</v>
      </c>
      <c r="AI512" s="35">
        <f t="shared" si="431"/>
        <v>11.254067453894354</v>
      </c>
      <c r="AJ512" s="35">
        <f t="shared" si="432"/>
        <v>42.791833288704524</v>
      </c>
      <c r="AK512" s="35">
        <f t="shared" si="433"/>
        <v>63.075531669620332</v>
      </c>
      <c r="AM512" s="1">
        <f t="shared" si="604"/>
        <v>71.07427896692738</v>
      </c>
      <c r="AN512" s="1">
        <f t="shared" si="605"/>
        <v>66.873424912487437</v>
      </c>
      <c r="AO512" s="1">
        <f t="shared" si="606"/>
        <v>56.846920418388812</v>
      </c>
      <c r="AP512" s="1">
        <f t="shared" si="607"/>
        <v>67.363778711211779</v>
      </c>
      <c r="AQ512" s="1">
        <f t="shared" si="608"/>
        <v>52.577899143189079</v>
      </c>
      <c r="AR512" s="1">
        <f t="shared" si="609"/>
        <v>40.703472325108017</v>
      </c>
      <c r="AS512" s="1">
        <f t="shared" si="610"/>
        <v>0.88602941176470584</v>
      </c>
      <c r="AT512" s="1">
        <f t="shared" si="611"/>
        <v>16.065934065934066</v>
      </c>
      <c r="AU512" s="1">
        <f t="shared" si="612"/>
        <v>4.4288645690834478</v>
      </c>
    </row>
    <row r="513" spans="1:47" x14ac:dyDescent="0.3">
      <c r="A513" s="1" t="s">
        <v>560</v>
      </c>
      <c r="B513" s="1" t="s">
        <v>947</v>
      </c>
      <c r="C513" s="28" t="s">
        <v>942</v>
      </c>
      <c r="D513" s="4" t="s">
        <v>331</v>
      </c>
      <c r="F513" s="4">
        <v>60.51</v>
      </c>
      <c r="G513" s="4">
        <v>0.71</v>
      </c>
      <c r="H513" s="4">
        <v>13.46</v>
      </c>
      <c r="I513" s="4">
        <v>5.09</v>
      </c>
      <c r="J513" s="4">
        <v>0.21</v>
      </c>
      <c r="K513" s="4">
        <v>2.3199999999999998</v>
      </c>
      <c r="L513" s="4">
        <v>5.74</v>
      </c>
      <c r="M513" s="4">
        <v>3.65</v>
      </c>
      <c r="N513" s="4">
        <v>1.75</v>
      </c>
      <c r="O513" s="4">
        <v>0.18</v>
      </c>
      <c r="P513" s="4">
        <v>6.17</v>
      </c>
      <c r="Q513" s="4">
        <v>99.79</v>
      </c>
      <c r="R513" s="4">
        <f t="shared" si="601"/>
        <v>1.3049951566221816</v>
      </c>
      <c r="S513" s="4">
        <f t="shared" si="602"/>
        <v>-0.28195139774279576</v>
      </c>
      <c r="T513" s="4">
        <f t="shared" si="603"/>
        <v>-0.4527320427370749</v>
      </c>
      <c r="U513" s="17">
        <f t="shared" si="417"/>
        <v>3.1874256371720207E-2</v>
      </c>
      <c r="V513" s="17">
        <f t="shared" si="418"/>
        <v>5.7561953533609225E-2</v>
      </c>
      <c r="W513" s="17">
        <f t="shared" si="419"/>
        <v>0.13201255394272265</v>
      </c>
      <c r="X513" s="17">
        <f t="shared" si="420"/>
        <v>5.8889964504678934E-2</v>
      </c>
      <c r="Y513" s="16">
        <f t="shared" si="421"/>
        <v>1.8577494692144373E-2</v>
      </c>
      <c r="Z513" s="17">
        <f t="shared" si="422"/>
        <v>0.10235378031383738</v>
      </c>
      <c r="AA513" s="16">
        <f t="shared" si="423"/>
        <v>1.2680521310320537E-3</v>
      </c>
      <c r="AB513" s="17">
        <f t="shared" si="424"/>
        <v>0.10197336467452776</v>
      </c>
      <c r="AC513" s="35">
        <f t="shared" si="425"/>
        <v>5.8889964504678934E-2</v>
      </c>
      <c r="AD513" s="35">
        <f t="shared" si="426"/>
        <v>49.190507485800161</v>
      </c>
      <c r="AE513" s="35">
        <f t="shared" si="427"/>
        <v>2.0396351814602043</v>
      </c>
      <c r="AF513" s="35">
        <f t="shared" si="428"/>
        <v>0.11777992900935787</v>
      </c>
      <c r="AG513" s="35">
        <f t="shared" si="429"/>
        <v>49.190507485800161</v>
      </c>
      <c r="AH513" s="35">
        <f t="shared" si="430"/>
        <v>43.887147900536554</v>
      </c>
      <c r="AI513" s="35">
        <f t="shared" si="431"/>
        <v>6.9223446136632898</v>
      </c>
      <c r="AJ513" s="35">
        <f t="shared" si="432"/>
        <v>31.517598356563369</v>
      </c>
      <c r="AK513" s="35">
        <f t="shared" si="433"/>
        <v>49.190507485800161</v>
      </c>
      <c r="AM513" s="1">
        <f t="shared" si="604"/>
        <v>52.848889759443871</v>
      </c>
      <c r="AN513" s="1">
        <f t="shared" si="605"/>
        <v>49.060426447377409</v>
      </c>
      <c r="AO513" s="1">
        <f t="shared" si="606"/>
        <v>63.322028729045918</v>
      </c>
      <c r="AP513" s="1">
        <f t="shared" si="607"/>
        <v>63.019164436839112</v>
      </c>
      <c r="AQ513" s="1">
        <f t="shared" si="608"/>
        <v>45.803235387522577</v>
      </c>
      <c r="AR513" s="1">
        <f t="shared" si="609"/>
        <v>36.894989113188437</v>
      </c>
      <c r="AS513" s="1">
        <f t="shared" si="610"/>
        <v>0.47945205479452058</v>
      </c>
      <c r="AT513" s="1">
        <f t="shared" si="611"/>
        <v>18.95774647887324</v>
      </c>
      <c r="AU513" s="1">
        <f t="shared" si="612"/>
        <v>4.4955423476968788</v>
      </c>
    </row>
    <row r="514" spans="1:47" x14ac:dyDescent="0.3">
      <c r="A514" s="1" t="s">
        <v>561</v>
      </c>
      <c r="B514" s="1" t="s">
        <v>948</v>
      </c>
      <c r="C514" s="8" t="s">
        <v>944</v>
      </c>
      <c r="D514" s="4" t="s">
        <v>332</v>
      </c>
      <c r="F514" s="4">
        <v>67.8</v>
      </c>
      <c r="G514" s="4">
        <v>0.84</v>
      </c>
      <c r="H514" s="4">
        <v>12.78</v>
      </c>
      <c r="I514" s="4">
        <v>5.25</v>
      </c>
      <c r="J514" s="4">
        <v>0.1</v>
      </c>
      <c r="K514" s="4">
        <v>2.52</v>
      </c>
      <c r="L514" s="4">
        <v>1.79</v>
      </c>
      <c r="M514" s="4">
        <v>3.91</v>
      </c>
      <c r="N514" s="4">
        <v>1.53</v>
      </c>
      <c r="O514" s="4">
        <v>0.17</v>
      </c>
      <c r="P514" s="4">
        <v>3.06</v>
      </c>
      <c r="Q514" s="4">
        <v>99.75</v>
      </c>
      <c r="R514" s="4">
        <f t="shared" si="601"/>
        <v>1.1843440749521141</v>
      </c>
      <c r="S514" s="4">
        <f t="shared" si="602"/>
        <v>-0.49899116611898792</v>
      </c>
      <c r="T514" s="4">
        <f t="shared" si="603"/>
        <v>0.78132175414461069</v>
      </c>
      <c r="U514" s="17">
        <f t="shared" ref="U514:U594" si="613">I514/159.69</f>
        <v>3.2876197632913773E-2</v>
      </c>
      <c r="V514" s="17">
        <f t="shared" ref="V514:V594" si="614">K514/40.3044</f>
        <v>6.2524190907196242E-2</v>
      </c>
      <c r="W514" s="17">
        <f t="shared" ref="W514:W594" si="615">H514/101.96</f>
        <v>0.12534327187132208</v>
      </c>
      <c r="X514" s="17">
        <f t="shared" ref="X514:X594" si="616">M514/61.98</f>
        <v>6.3084866085834149E-2</v>
      </c>
      <c r="Y514" s="16">
        <f t="shared" ref="Y514:Y594" si="617">N514/94.2</f>
        <v>1.6242038216560509E-2</v>
      </c>
      <c r="Z514" s="17">
        <f t="shared" ref="Z514:Z594" si="618">L514/56.08</f>
        <v>3.1918687589158348E-2</v>
      </c>
      <c r="AA514" s="16">
        <f t="shared" ref="AA514:AA594" si="619">O514/141.95</f>
        <v>1.1976047904191619E-3</v>
      </c>
      <c r="AB514" s="17">
        <f t="shared" ref="AB514:AB594" si="620">Z514-3/10*AA514</f>
        <v>3.15594061520326E-2</v>
      </c>
      <c r="AC514" s="35">
        <f t="shared" ref="AC514:AC594" si="621">IF(AB514&gt;X514,X514,AB514)</f>
        <v>3.15594061520326E-2</v>
      </c>
      <c r="AD514" s="35">
        <f t="shared" ref="AD514:AD594" si="622">W514/(W514+AC514+Y514+X514)*100</f>
        <v>53.059938826154166</v>
      </c>
      <c r="AE514" s="35">
        <f t="shared" ref="AE514:AE594" si="623">(U514+V514+X514+Y514+Z514)/W514</f>
        <v>1.6486403884829703</v>
      </c>
      <c r="AF514" s="35">
        <f t="shared" ref="AF514:AF594" si="624">AC514+X514</f>
        <v>9.4644272237866756E-2</v>
      </c>
      <c r="AG514" s="35">
        <f t="shared" ref="AG514:AG594" si="625">W514/(W514+Y514+AF514)*100</f>
        <v>53.059938826154166</v>
      </c>
      <c r="AH514" s="35">
        <f t="shared" ref="AH514:AH594" si="626">AF514/(W514+Y514+AF514)*100</f>
        <v>40.064530151586524</v>
      </c>
      <c r="AI514" s="35">
        <f t="shared" ref="AI514:AI594" si="627">Y514/(W514+Y514+AF514)*100</f>
        <v>6.8755310222593184</v>
      </c>
      <c r="AJ514" s="35">
        <f t="shared" ref="AJ514:AJ594" si="628">AI514/(AH514+AI514)*(100-AG514)+AG514/2</f>
        <v>33.4055004353364</v>
      </c>
      <c r="AK514" s="35">
        <f t="shared" ref="AK514:AK594" si="629">AG514</f>
        <v>53.059938826154166</v>
      </c>
      <c r="AM514" s="1">
        <f t="shared" si="604"/>
        <v>56.977440417767056</v>
      </c>
      <c r="AN514" s="1">
        <f t="shared" si="605"/>
        <v>53.547798846791125</v>
      </c>
      <c r="AO514" s="1">
        <f t="shared" si="606"/>
        <v>60.497744395608663</v>
      </c>
      <c r="AP514" s="1">
        <f t="shared" si="607"/>
        <v>61.241590843668007</v>
      </c>
      <c r="AQ514" s="1">
        <f t="shared" si="608"/>
        <v>47.709641288191605</v>
      </c>
      <c r="AR514" s="1">
        <f t="shared" si="609"/>
        <v>37.796123053673583</v>
      </c>
      <c r="AS514" s="1">
        <f t="shared" si="610"/>
        <v>0.39130434782608697</v>
      </c>
      <c r="AT514" s="1">
        <f t="shared" si="611"/>
        <v>15.214285714285714</v>
      </c>
      <c r="AU514" s="1">
        <f t="shared" si="612"/>
        <v>5.305164319248826</v>
      </c>
    </row>
    <row r="515" spans="1:47" x14ac:dyDescent="0.3">
      <c r="A515" s="1" t="s">
        <v>561</v>
      </c>
      <c r="B515" s="1" t="s">
        <v>948</v>
      </c>
      <c r="C515" s="8" t="s">
        <v>944</v>
      </c>
      <c r="D515" s="4" t="s">
        <v>333</v>
      </c>
      <c r="F515" s="4">
        <v>67.37</v>
      </c>
      <c r="G515" s="4">
        <v>0.91</v>
      </c>
      <c r="H515" s="4">
        <v>12.6</v>
      </c>
      <c r="I515" s="4">
        <v>6.45</v>
      </c>
      <c r="J515" s="4">
        <v>0.09</v>
      </c>
      <c r="K515" s="4">
        <v>2.4900000000000002</v>
      </c>
      <c r="L515" s="4">
        <v>1.66</v>
      </c>
      <c r="M515" s="4">
        <v>3.87</v>
      </c>
      <c r="N515" s="4">
        <v>1.46</v>
      </c>
      <c r="O515" s="4">
        <v>0.18</v>
      </c>
      <c r="P515" s="4">
        <v>2.65</v>
      </c>
      <c r="Q515" s="4">
        <v>99.73</v>
      </c>
      <c r="R515" s="4">
        <f t="shared" si="601"/>
        <v>1.1804423069157419</v>
      </c>
      <c r="S515" s="4">
        <f t="shared" si="602"/>
        <v>-0.53384627475637125</v>
      </c>
      <c r="T515" s="4">
        <f t="shared" si="603"/>
        <v>0.84643690467323862</v>
      </c>
      <c r="U515" s="17">
        <f t="shared" si="613"/>
        <v>4.0390757091865494E-2</v>
      </c>
      <c r="V515" s="17">
        <f t="shared" si="614"/>
        <v>6.177985530115819E-2</v>
      </c>
      <c r="W515" s="17">
        <f t="shared" si="615"/>
        <v>0.12357787367595136</v>
      </c>
      <c r="X515" s="17">
        <f t="shared" si="616"/>
        <v>6.2439496611810266E-2</v>
      </c>
      <c r="Y515" s="16">
        <f t="shared" si="617"/>
        <v>1.5498938428874733E-2</v>
      </c>
      <c r="Z515" s="17">
        <f t="shared" si="618"/>
        <v>2.9600570613409413E-2</v>
      </c>
      <c r="AA515" s="16">
        <f t="shared" si="619"/>
        <v>1.2680521310320537E-3</v>
      </c>
      <c r="AB515" s="17">
        <f t="shared" si="620"/>
        <v>2.9220154974099796E-2</v>
      </c>
      <c r="AC515" s="35">
        <f t="shared" si="621"/>
        <v>2.9220154974099796E-2</v>
      </c>
      <c r="AD515" s="35">
        <f t="shared" si="622"/>
        <v>53.558016665101945</v>
      </c>
      <c r="AE515" s="35">
        <f t="shared" si="623"/>
        <v>1.6969835441336638</v>
      </c>
      <c r="AF515" s="35">
        <f t="shared" si="624"/>
        <v>9.1659651585910065E-2</v>
      </c>
      <c r="AG515" s="35">
        <f t="shared" si="625"/>
        <v>53.558016665101945</v>
      </c>
      <c r="AH515" s="35">
        <f t="shared" si="626"/>
        <v>39.724822908252847</v>
      </c>
      <c r="AI515" s="35">
        <f t="shared" si="627"/>
        <v>6.717160426645215</v>
      </c>
      <c r="AJ515" s="35">
        <f t="shared" si="628"/>
        <v>33.496168759196188</v>
      </c>
      <c r="AK515" s="35">
        <f t="shared" si="629"/>
        <v>53.558016665101945</v>
      </c>
      <c r="AM515" s="1">
        <f t="shared" si="604"/>
        <v>57.414650872613663</v>
      </c>
      <c r="AN515" s="1">
        <f t="shared" si="605"/>
        <v>54.110193208409875</v>
      </c>
      <c r="AO515" s="1">
        <f t="shared" si="606"/>
        <v>59.117599312943838</v>
      </c>
      <c r="AP515" s="1">
        <f t="shared" si="607"/>
        <v>61.324006212182717</v>
      </c>
      <c r="AQ515" s="1">
        <f t="shared" si="608"/>
        <v>49.25357330841539</v>
      </c>
      <c r="AR515" s="1">
        <f t="shared" si="609"/>
        <v>37.120831172978434</v>
      </c>
      <c r="AS515" s="1">
        <f t="shared" si="610"/>
        <v>0.37726098191214469</v>
      </c>
      <c r="AT515" s="1">
        <f t="shared" si="611"/>
        <v>13.846153846153845</v>
      </c>
      <c r="AU515" s="1">
        <f t="shared" si="612"/>
        <v>5.3468253968253974</v>
      </c>
    </row>
    <row r="516" spans="1:47" x14ac:dyDescent="0.3">
      <c r="A516" s="1" t="s">
        <v>561</v>
      </c>
      <c r="B516" s="1" t="s">
        <v>948</v>
      </c>
      <c r="C516" s="8" t="s">
        <v>944</v>
      </c>
      <c r="D516" s="4" t="s">
        <v>334</v>
      </c>
      <c r="F516" s="4">
        <v>67.790000000000006</v>
      </c>
      <c r="G516" s="4">
        <v>0.77</v>
      </c>
      <c r="H516" s="4">
        <v>13.44</v>
      </c>
      <c r="I516" s="4">
        <v>5.08</v>
      </c>
      <c r="J516" s="4">
        <v>0.09</v>
      </c>
      <c r="K516" s="4">
        <v>2.5099999999999998</v>
      </c>
      <c r="L516" s="4">
        <v>1.65</v>
      </c>
      <c r="M516" s="4">
        <v>4.1500000000000004</v>
      </c>
      <c r="N516" s="4">
        <v>1.58</v>
      </c>
      <c r="O516" s="4">
        <v>0.16</v>
      </c>
      <c r="P516" s="4">
        <v>2.7</v>
      </c>
      <c r="Q516" s="4">
        <v>99.92</v>
      </c>
      <c r="R516" s="4">
        <f t="shared" si="601"/>
        <v>1.1751270008523964</v>
      </c>
      <c r="S516" s="4">
        <f t="shared" si="602"/>
        <v>-0.46285790610481692</v>
      </c>
      <c r="T516" s="4">
        <f t="shared" si="603"/>
        <v>0.92233304633011781</v>
      </c>
      <c r="U516" s="17">
        <f t="shared" si="613"/>
        <v>3.1811635042895609E-2</v>
      </c>
      <c r="V516" s="17">
        <f t="shared" si="614"/>
        <v>6.2276079038516882E-2</v>
      </c>
      <c r="W516" s="17">
        <f t="shared" si="615"/>
        <v>0.13181639858768146</v>
      </c>
      <c r="X516" s="17">
        <f t="shared" si="616"/>
        <v>6.6957082929977416E-2</v>
      </c>
      <c r="Y516" s="16">
        <f t="shared" si="617"/>
        <v>1.6772823779193206E-2</v>
      </c>
      <c r="Z516" s="17">
        <f t="shared" si="618"/>
        <v>2.9422253922967188E-2</v>
      </c>
      <c r="AA516" s="16">
        <f t="shared" si="619"/>
        <v>1.1271574498062699E-3</v>
      </c>
      <c r="AB516" s="17">
        <f t="shared" si="620"/>
        <v>2.9084106688025305E-2</v>
      </c>
      <c r="AC516" s="35">
        <f t="shared" si="621"/>
        <v>2.9084106688025305E-2</v>
      </c>
      <c r="AD516" s="35">
        <f t="shared" si="622"/>
        <v>53.883896739637635</v>
      </c>
      <c r="AE516" s="35">
        <f t="shared" si="623"/>
        <v>1.5721858352524989</v>
      </c>
      <c r="AF516" s="35">
        <f t="shared" si="624"/>
        <v>9.6041189618002717E-2</v>
      </c>
      <c r="AG516" s="35">
        <f t="shared" si="625"/>
        <v>53.883896739637635</v>
      </c>
      <c r="AH516" s="35">
        <f t="shared" si="626"/>
        <v>39.259709714236109</v>
      </c>
      <c r="AI516" s="35">
        <f t="shared" si="627"/>
        <v>6.856393546126256</v>
      </c>
      <c r="AJ516" s="35">
        <f t="shared" si="628"/>
        <v>33.798341915945073</v>
      </c>
      <c r="AK516" s="35">
        <f t="shared" si="629"/>
        <v>53.883896739637635</v>
      </c>
      <c r="AM516" s="1">
        <f t="shared" si="604"/>
        <v>57.850343991481402</v>
      </c>
      <c r="AN516" s="1">
        <f t="shared" si="605"/>
        <v>54.501126654525322</v>
      </c>
      <c r="AO516" s="1">
        <f t="shared" si="606"/>
        <v>62.753885990672543</v>
      </c>
      <c r="AP516" s="1">
        <f t="shared" si="607"/>
        <v>61.154561849781118</v>
      </c>
      <c r="AQ516" s="1">
        <f t="shared" si="608"/>
        <v>48.308023999446</v>
      </c>
      <c r="AR516" s="1">
        <f t="shared" si="609"/>
        <v>38.916251727810966</v>
      </c>
      <c r="AS516" s="1">
        <f t="shared" si="610"/>
        <v>0.38072289156626504</v>
      </c>
      <c r="AT516" s="1">
        <f t="shared" si="611"/>
        <v>17.454545454545453</v>
      </c>
      <c r="AU516" s="1">
        <f t="shared" si="612"/>
        <v>5.0438988095238102</v>
      </c>
    </row>
    <row r="517" spans="1:47" x14ac:dyDescent="0.3">
      <c r="A517" s="1" t="s">
        <v>561</v>
      </c>
      <c r="B517" s="1" t="s">
        <v>948</v>
      </c>
      <c r="C517" s="8" t="s">
        <v>944</v>
      </c>
      <c r="D517" s="4" t="s">
        <v>335</v>
      </c>
      <c r="F517" s="4">
        <v>68.33</v>
      </c>
      <c r="G517" s="4">
        <v>0.76</v>
      </c>
      <c r="H517" s="4">
        <v>12.64</v>
      </c>
      <c r="I517" s="4">
        <v>5.22</v>
      </c>
      <c r="J517" s="4">
        <v>0.08</v>
      </c>
      <c r="K517" s="4">
        <v>2.25</v>
      </c>
      <c r="L517" s="4">
        <v>2.1</v>
      </c>
      <c r="M517" s="4">
        <v>4.1900000000000004</v>
      </c>
      <c r="N517" s="4">
        <v>1.34</v>
      </c>
      <c r="O517" s="4">
        <v>0.16</v>
      </c>
      <c r="P517" s="4">
        <v>2.71</v>
      </c>
      <c r="Q517" s="4">
        <v>99.78</v>
      </c>
      <c r="R517" s="4">
        <f t="shared" si="601"/>
        <v>1.104165654784665</v>
      </c>
      <c r="S517" s="4">
        <f t="shared" si="602"/>
        <v>-0.51826060225350867</v>
      </c>
      <c r="T517" s="4">
        <f t="shared" si="603"/>
        <v>0.69076338920466906</v>
      </c>
      <c r="U517" s="17">
        <f t="shared" si="613"/>
        <v>3.2688333646439978E-2</v>
      </c>
      <c r="V517" s="17">
        <f t="shared" si="614"/>
        <v>5.5825170452853783E-2</v>
      </c>
      <c r="W517" s="17">
        <f t="shared" si="615"/>
        <v>0.12397018438603376</v>
      </c>
      <c r="X517" s="17">
        <f t="shared" si="616"/>
        <v>6.7602452404001298E-2</v>
      </c>
      <c r="Y517" s="16">
        <f t="shared" si="617"/>
        <v>1.4225053078556264E-2</v>
      </c>
      <c r="Z517" s="17">
        <f t="shared" si="618"/>
        <v>3.7446504992867335E-2</v>
      </c>
      <c r="AA517" s="16">
        <f t="shared" si="619"/>
        <v>1.1271574498062699E-3</v>
      </c>
      <c r="AB517" s="17">
        <f t="shared" si="620"/>
        <v>3.7108357757925453E-2</v>
      </c>
      <c r="AC517" s="35">
        <f t="shared" si="621"/>
        <v>3.7108357757925453E-2</v>
      </c>
      <c r="AD517" s="35">
        <f t="shared" si="622"/>
        <v>51.036269206704013</v>
      </c>
      <c r="AE517" s="35">
        <f t="shared" si="623"/>
        <v>1.6761087805410058</v>
      </c>
      <c r="AF517" s="35">
        <f t="shared" si="624"/>
        <v>0.10471081016192675</v>
      </c>
      <c r="AG517" s="35">
        <f t="shared" si="625"/>
        <v>51.036269206704013</v>
      </c>
      <c r="AH517" s="35">
        <f t="shared" si="626"/>
        <v>43.107535273442906</v>
      </c>
      <c r="AI517" s="35">
        <f t="shared" si="627"/>
        <v>5.8561955198530793</v>
      </c>
      <c r="AJ517" s="35">
        <f t="shared" si="628"/>
        <v>31.374330123205084</v>
      </c>
      <c r="AK517" s="35">
        <f t="shared" si="629"/>
        <v>51.036269206704013</v>
      </c>
      <c r="AM517" s="1">
        <f t="shared" si="604"/>
        <v>54.210969578424631</v>
      </c>
      <c r="AN517" s="1">
        <f t="shared" si="605"/>
        <v>51.173742520504838</v>
      </c>
      <c r="AO517" s="1">
        <f t="shared" si="606"/>
        <v>61.514005947533143</v>
      </c>
      <c r="AP517" s="1">
        <f t="shared" si="607"/>
        <v>60.238861021808773</v>
      </c>
      <c r="AQ517" s="1">
        <f t="shared" si="608"/>
        <v>47.268942709234068</v>
      </c>
      <c r="AR517" s="1">
        <f t="shared" si="609"/>
        <v>37.405814998083322</v>
      </c>
      <c r="AS517" s="1">
        <f t="shared" si="610"/>
        <v>0.31980906921241048</v>
      </c>
      <c r="AT517" s="1">
        <f t="shared" si="611"/>
        <v>16.631578947368421</v>
      </c>
      <c r="AU517" s="1">
        <f t="shared" si="612"/>
        <v>5.4058544303797467</v>
      </c>
    </row>
    <row r="518" spans="1:47" x14ac:dyDescent="0.3">
      <c r="A518" s="1" t="s">
        <v>562</v>
      </c>
      <c r="B518" s="1" t="s">
        <v>948</v>
      </c>
      <c r="C518" s="8" t="s">
        <v>944</v>
      </c>
      <c r="D518" s="4" t="s">
        <v>336</v>
      </c>
      <c r="F518" s="4">
        <v>65.650000000000006</v>
      </c>
      <c r="G518" s="4">
        <v>0.86</v>
      </c>
      <c r="H518" s="4">
        <v>13.24</v>
      </c>
      <c r="I518" s="4">
        <v>6.34</v>
      </c>
      <c r="J518" s="4">
        <v>0.11</v>
      </c>
      <c r="K518" s="4">
        <v>3.12</v>
      </c>
      <c r="L518" s="4">
        <v>2.0699999999999998</v>
      </c>
      <c r="M518" s="4">
        <v>3.97</v>
      </c>
      <c r="N518" s="4">
        <v>1.42</v>
      </c>
      <c r="O518" s="4">
        <v>0.17</v>
      </c>
      <c r="P518" s="4">
        <v>2.99</v>
      </c>
      <c r="Q518" s="4">
        <v>99.94</v>
      </c>
      <c r="R518" s="4">
        <f t="shared" si="601"/>
        <v>1.2044764558097631</v>
      </c>
      <c r="S518" s="4">
        <f t="shared" si="602"/>
        <v>-0.78717613020822175</v>
      </c>
      <c r="T518" s="4">
        <f t="shared" si="603"/>
        <v>0.65121748742182151</v>
      </c>
      <c r="U518" s="17">
        <f t="shared" si="613"/>
        <v>3.9701922474794912E-2</v>
      </c>
      <c r="V518" s="17">
        <f t="shared" si="614"/>
        <v>7.7410903027957251E-2</v>
      </c>
      <c r="W518" s="17">
        <f t="shared" si="615"/>
        <v>0.12985484503726952</v>
      </c>
      <c r="X518" s="17">
        <f t="shared" si="616"/>
        <v>6.4052920296869958E-2</v>
      </c>
      <c r="Y518" s="16">
        <f t="shared" si="617"/>
        <v>1.5074309978768576E-2</v>
      </c>
      <c r="Z518" s="17">
        <f t="shared" si="618"/>
        <v>3.6911554921540655E-2</v>
      </c>
      <c r="AA518" s="16">
        <f t="shared" si="619"/>
        <v>1.1976047904191619E-3</v>
      </c>
      <c r="AB518" s="17">
        <f t="shared" si="620"/>
        <v>3.6552273484414907E-2</v>
      </c>
      <c r="AC518" s="35">
        <f t="shared" si="621"/>
        <v>3.6552273484414907E-2</v>
      </c>
      <c r="AD518" s="35">
        <f t="shared" si="622"/>
        <v>52.886631004307496</v>
      </c>
      <c r="AE518" s="35">
        <f t="shared" si="623"/>
        <v>1.7954787180487162</v>
      </c>
      <c r="AF518" s="35">
        <f t="shared" si="624"/>
        <v>0.10060519378128487</v>
      </c>
      <c r="AG518" s="35">
        <f t="shared" si="625"/>
        <v>52.886631004307503</v>
      </c>
      <c r="AH518" s="35">
        <f t="shared" si="626"/>
        <v>40.97397951613268</v>
      </c>
      <c r="AI518" s="35">
        <f t="shared" si="627"/>
        <v>6.1393894795598269</v>
      </c>
      <c r="AJ518" s="35">
        <f t="shared" si="628"/>
        <v>32.582704981713576</v>
      </c>
      <c r="AK518" s="35">
        <f t="shared" si="629"/>
        <v>52.886631004307503</v>
      </c>
      <c r="AM518" s="1">
        <f t="shared" si="604"/>
        <v>56.345926913388546</v>
      </c>
      <c r="AN518" s="1">
        <f t="shared" si="605"/>
        <v>53.290687213487651</v>
      </c>
      <c r="AO518" s="1">
        <f t="shared" si="606"/>
        <v>62.484081526550625</v>
      </c>
      <c r="AP518" s="1">
        <f t="shared" si="607"/>
        <v>62.136833909242384</v>
      </c>
      <c r="AQ518" s="1">
        <f t="shared" si="608"/>
        <v>46.755298132218016</v>
      </c>
      <c r="AR518" s="1">
        <f t="shared" si="609"/>
        <v>35.807488446006793</v>
      </c>
      <c r="AS518" s="1">
        <f t="shared" si="610"/>
        <v>0.35768261964735515</v>
      </c>
      <c r="AT518" s="1">
        <f t="shared" si="611"/>
        <v>15.395348837209303</v>
      </c>
      <c r="AU518" s="1">
        <f t="shared" si="612"/>
        <v>4.9584592145015112</v>
      </c>
    </row>
    <row r="519" spans="1:47" x14ac:dyDescent="0.3">
      <c r="A519" s="1" t="s">
        <v>562</v>
      </c>
      <c r="B519" s="1" t="s">
        <v>948</v>
      </c>
      <c r="C519" s="8" t="s">
        <v>944</v>
      </c>
      <c r="D519" s="4" t="s">
        <v>337</v>
      </c>
      <c r="F519" s="4">
        <v>65.08</v>
      </c>
      <c r="G519" s="4">
        <v>0.88</v>
      </c>
      <c r="H519" s="4">
        <v>11.96</v>
      </c>
      <c r="I519" s="4">
        <v>7.75</v>
      </c>
      <c r="J519" s="4">
        <v>0.14000000000000001</v>
      </c>
      <c r="K519" s="4">
        <v>3.32</v>
      </c>
      <c r="L519" s="4">
        <v>2.6</v>
      </c>
      <c r="M519" s="4">
        <v>3.54</v>
      </c>
      <c r="N519" s="4">
        <v>1.0900000000000001</v>
      </c>
      <c r="O519" s="4">
        <v>0.15</v>
      </c>
      <c r="P519" s="4">
        <v>3.34</v>
      </c>
      <c r="Q519" s="4">
        <v>99.85</v>
      </c>
      <c r="R519" s="4">
        <f t="shared" si="601"/>
        <v>1.2174410213768025</v>
      </c>
      <c r="S519" s="4">
        <f t="shared" si="602"/>
        <v>-1.1137870866873447</v>
      </c>
      <c r="T519" s="4">
        <f t="shared" si="603"/>
        <v>0.30861528211824674</v>
      </c>
      <c r="U519" s="17">
        <f t="shared" si="613"/>
        <v>4.8531529839063184E-2</v>
      </c>
      <c r="V519" s="17">
        <f t="shared" si="614"/>
        <v>8.237314040154424E-2</v>
      </c>
      <c r="W519" s="17">
        <f t="shared" si="615"/>
        <v>0.11730090231463321</v>
      </c>
      <c r="X519" s="17">
        <f t="shared" si="616"/>
        <v>5.7115198451113264E-2</v>
      </c>
      <c r="Y519" s="16">
        <f t="shared" si="617"/>
        <v>1.1571125265392782E-2</v>
      </c>
      <c r="Z519" s="17">
        <f t="shared" si="618"/>
        <v>4.6362339514978604E-2</v>
      </c>
      <c r="AA519" s="16">
        <f t="shared" si="619"/>
        <v>1.0567101091933781E-3</v>
      </c>
      <c r="AB519" s="17">
        <f t="shared" si="620"/>
        <v>4.6045326482220587E-2</v>
      </c>
      <c r="AC519" s="35">
        <f t="shared" si="621"/>
        <v>4.6045326482220587E-2</v>
      </c>
      <c r="AD519" s="35">
        <f t="shared" si="622"/>
        <v>50.553640445721229</v>
      </c>
      <c r="AE519" s="35">
        <f t="shared" si="623"/>
        <v>2.096772732509574</v>
      </c>
      <c r="AF519" s="35">
        <f t="shared" si="624"/>
        <v>0.10316052493333386</v>
      </c>
      <c r="AG519" s="35">
        <f t="shared" si="625"/>
        <v>50.553640445721214</v>
      </c>
      <c r="AH519" s="35">
        <f t="shared" si="626"/>
        <v>44.459505278852681</v>
      </c>
      <c r="AI519" s="35">
        <f t="shared" si="627"/>
        <v>4.9868542754260936</v>
      </c>
      <c r="AJ519" s="35">
        <f t="shared" si="628"/>
        <v>30.263674498286704</v>
      </c>
      <c r="AK519" s="35">
        <f t="shared" si="629"/>
        <v>50.553640445721214</v>
      </c>
      <c r="AM519" s="1">
        <f t="shared" si="604"/>
        <v>53.206995790105893</v>
      </c>
      <c r="AN519" s="1">
        <f t="shared" si="605"/>
        <v>50.614976399459877</v>
      </c>
      <c r="AO519" s="1">
        <f t="shared" si="606"/>
        <v>57.624631408994752</v>
      </c>
      <c r="AP519" s="1">
        <f t="shared" si="607"/>
        <v>63.069332672876087</v>
      </c>
      <c r="AQ519" s="1">
        <f t="shared" si="608"/>
        <v>45.691767544634871</v>
      </c>
      <c r="AR519" s="1">
        <f t="shared" si="609"/>
        <v>32.319887561973964</v>
      </c>
      <c r="AS519" s="1">
        <f t="shared" si="610"/>
        <v>0.30790960451977401</v>
      </c>
      <c r="AT519" s="1">
        <f t="shared" si="611"/>
        <v>13.590909090909092</v>
      </c>
      <c r="AU519" s="1">
        <f t="shared" si="612"/>
        <v>5.4414715719063542</v>
      </c>
    </row>
    <row r="520" spans="1:47" x14ac:dyDescent="0.3">
      <c r="A520" s="1" t="s">
        <v>562</v>
      </c>
      <c r="B520" s="1" t="s">
        <v>948</v>
      </c>
      <c r="C520" s="8" t="s">
        <v>944</v>
      </c>
      <c r="D520" s="4" t="s">
        <v>338</v>
      </c>
      <c r="F520" s="4">
        <v>64.459999999999994</v>
      </c>
      <c r="G520" s="4">
        <v>0.8</v>
      </c>
      <c r="H520" s="4">
        <v>14.34</v>
      </c>
      <c r="I520" s="4">
        <v>6.27</v>
      </c>
      <c r="J520" s="4">
        <v>0.13</v>
      </c>
      <c r="K520" s="4">
        <v>2.85</v>
      </c>
      <c r="L520" s="4">
        <v>2.36</v>
      </c>
      <c r="M520" s="4">
        <v>4.07</v>
      </c>
      <c r="N520" s="4">
        <v>1.65</v>
      </c>
      <c r="O520" s="4">
        <v>0.17</v>
      </c>
      <c r="P520" s="4">
        <v>2.94</v>
      </c>
      <c r="Q520" s="4">
        <v>100.04</v>
      </c>
      <c r="R520" s="4">
        <f t="shared" si="601"/>
        <v>1.2594098357169705</v>
      </c>
      <c r="S520" s="4">
        <f t="shared" si="602"/>
        <v>-0.54654370636807004</v>
      </c>
      <c r="T520" s="4">
        <f t="shared" si="603"/>
        <v>0.54498138041698507</v>
      </c>
      <c r="U520" s="17">
        <f t="shared" si="613"/>
        <v>3.9263573173022731E-2</v>
      </c>
      <c r="V520" s="17">
        <f t="shared" si="614"/>
        <v>7.0711882573614798E-2</v>
      </c>
      <c r="W520" s="17">
        <f t="shared" si="615"/>
        <v>0.14064338956453512</v>
      </c>
      <c r="X520" s="17">
        <f t="shared" si="616"/>
        <v>6.5666343981929665E-2</v>
      </c>
      <c r="Y520" s="16">
        <f t="shared" si="617"/>
        <v>1.751592356687898E-2</v>
      </c>
      <c r="Z520" s="17">
        <f t="shared" si="618"/>
        <v>4.2082738944365192E-2</v>
      </c>
      <c r="AA520" s="16">
        <f t="shared" si="619"/>
        <v>1.1976047904191619E-3</v>
      </c>
      <c r="AB520" s="17">
        <f t="shared" si="620"/>
        <v>4.1723457507239443E-2</v>
      </c>
      <c r="AC520" s="35">
        <f t="shared" si="621"/>
        <v>4.1723457507239443E-2</v>
      </c>
      <c r="AD520" s="35">
        <f t="shared" si="622"/>
        <v>52.963230461335385</v>
      </c>
      <c r="AE520" s="35">
        <f t="shared" si="623"/>
        <v>1.672602338212773</v>
      </c>
      <c r="AF520" s="35">
        <f t="shared" si="624"/>
        <v>0.1073898014891691</v>
      </c>
      <c r="AG520" s="35">
        <f t="shared" si="625"/>
        <v>52.963230461335385</v>
      </c>
      <c r="AH520" s="35">
        <f t="shared" si="626"/>
        <v>40.440655071513895</v>
      </c>
      <c r="AI520" s="35">
        <f t="shared" si="627"/>
        <v>6.5961144671507377</v>
      </c>
      <c r="AJ520" s="35">
        <f t="shared" si="628"/>
        <v>33.077729697818427</v>
      </c>
      <c r="AK520" s="35">
        <f t="shared" si="629"/>
        <v>52.963230461335385</v>
      </c>
      <c r="AM520" s="1">
        <f t="shared" si="604"/>
        <v>56.703455278323197</v>
      </c>
      <c r="AN520" s="1">
        <f t="shared" si="605"/>
        <v>53.413554368413308</v>
      </c>
      <c r="AO520" s="1">
        <f t="shared" si="606"/>
        <v>65.353733757152824</v>
      </c>
      <c r="AP520" s="1">
        <f t="shared" si="607"/>
        <v>62.836133881342427</v>
      </c>
      <c r="AQ520" s="1">
        <f t="shared" si="608"/>
        <v>47.908173508228536</v>
      </c>
      <c r="AR520" s="1">
        <f t="shared" si="609"/>
        <v>37.452513274165192</v>
      </c>
      <c r="AS520" s="1">
        <f t="shared" si="610"/>
        <v>0.40540540540540537</v>
      </c>
      <c r="AT520" s="1">
        <f t="shared" si="611"/>
        <v>17.924999999999997</v>
      </c>
      <c r="AU520" s="1">
        <f t="shared" si="612"/>
        <v>4.4951185495118544</v>
      </c>
    </row>
    <row r="521" spans="1:47" x14ac:dyDescent="0.3">
      <c r="A521" s="1" t="s">
        <v>562</v>
      </c>
      <c r="B521" s="1" t="s">
        <v>948</v>
      </c>
      <c r="C521" s="8" t="s">
        <v>944</v>
      </c>
      <c r="D521" s="4" t="s">
        <v>339</v>
      </c>
      <c r="F521" s="4">
        <v>71.260000000000005</v>
      </c>
      <c r="G521" s="4">
        <v>0.73</v>
      </c>
      <c r="H521" s="4">
        <v>11.69</v>
      </c>
      <c r="I521" s="4">
        <v>4.87</v>
      </c>
      <c r="J521" s="4">
        <v>0.09</v>
      </c>
      <c r="K521" s="4">
        <v>1.76</v>
      </c>
      <c r="L521" s="4">
        <v>1.97</v>
      </c>
      <c r="M521" s="4">
        <v>3.69</v>
      </c>
      <c r="N521" s="4">
        <v>1.47</v>
      </c>
      <c r="O521" s="4">
        <v>0.12</v>
      </c>
      <c r="P521" s="4">
        <v>2.19</v>
      </c>
      <c r="Q521" s="4">
        <v>99.84</v>
      </c>
      <c r="R521" s="4">
        <f t="shared" si="601"/>
        <v>1.1531073174315412</v>
      </c>
      <c r="S521" s="4">
        <f t="shared" si="602"/>
        <v>-0.18005140825941551</v>
      </c>
      <c r="T521" s="4">
        <f t="shared" si="603"/>
        <v>0.62759291530253869</v>
      </c>
      <c r="U521" s="17">
        <f t="shared" si="613"/>
        <v>3.0496587137579061E-2</v>
      </c>
      <c r="V521" s="17">
        <f t="shared" si="614"/>
        <v>4.3667688887565621E-2</v>
      </c>
      <c r="W521" s="17">
        <f t="shared" si="615"/>
        <v>0.1146528050215771</v>
      </c>
      <c r="X521" s="17">
        <f t="shared" si="616"/>
        <v>5.9535333978702809E-2</v>
      </c>
      <c r="Y521" s="16">
        <f t="shared" si="617"/>
        <v>1.5605095541401274E-2</v>
      </c>
      <c r="Z521" s="17">
        <f t="shared" si="618"/>
        <v>3.51283880171184E-2</v>
      </c>
      <c r="AA521" s="16">
        <f t="shared" si="619"/>
        <v>8.4536808735470234E-4</v>
      </c>
      <c r="AB521" s="17">
        <f t="shared" si="620"/>
        <v>3.4874777590911989E-2</v>
      </c>
      <c r="AC521" s="35">
        <f t="shared" si="621"/>
        <v>3.4874777590911989E-2</v>
      </c>
      <c r="AD521" s="35">
        <f t="shared" si="622"/>
        <v>51.032100178957393</v>
      </c>
      <c r="AE521" s="35">
        <f t="shared" si="623"/>
        <v>1.6086226021915275</v>
      </c>
      <c r="AF521" s="35">
        <f t="shared" si="624"/>
        <v>9.4410111569614791E-2</v>
      </c>
      <c r="AG521" s="35">
        <f t="shared" si="625"/>
        <v>51.032100178957393</v>
      </c>
      <c r="AH521" s="35">
        <f t="shared" si="626"/>
        <v>42.022053194602719</v>
      </c>
      <c r="AI521" s="35">
        <f t="shared" si="627"/>
        <v>6.9458466264398844</v>
      </c>
      <c r="AJ521" s="35">
        <f t="shared" si="628"/>
        <v>32.461896715918584</v>
      </c>
      <c r="AK521" s="35">
        <f t="shared" si="629"/>
        <v>51.032100178957393</v>
      </c>
      <c r="AM521" s="1">
        <f t="shared" si="604"/>
        <v>54.841292224853412</v>
      </c>
      <c r="AN521" s="1">
        <f t="shared" si="605"/>
        <v>51.198606984560072</v>
      </c>
      <c r="AO521" s="1">
        <f t="shared" si="606"/>
        <v>56.338343794461785</v>
      </c>
      <c r="AP521" s="1">
        <f t="shared" si="607"/>
        <v>60.409321385161277</v>
      </c>
      <c r="AQ521" s="1">
        <f t="shared" si="608"/>
        <v>48.572191798276961</v>
      </c>
      <c r="AR521" s="1">
        <f t="shared" si="609"/>
        <v>38.366940108244897</v>
      </c>
      <c r="AS521" s="1">
        <f t="shared" si="610"/>
        <v>0.3983739837398374</v>
      </c>
      <c r="AT521" s="1">
        <f t="shared" si="611"/>
        <v>16.013698630136986</v>
      </c>
      <c r="AU521" s="1">
        <f t="shared" si="612"/>
        <v>6.0958083832335337</v>
      </c>
    </row>
    <row r="522" spans="1:47" x14ac:dyDescent="0.3">
      <c r="A522" s="1" t="s">
        <v>562</v>
      </c>
      <c r="B522" s="1" t="s">
        <v>948</v>
      </c>
      <c r="C522" s="8" t="s">
        <v>944</v>
      </c>
      <c r="D522" s="4" t="s">
        <v>340</v>
      </c>
      <c r="F522" s="4">
        <v>64.02</v>
      </c>
      <c r="G522" s="4">
        <v>0.78</v>
      </c>
      <c r="H522" s="4">
        <v>14.38</v>
      </c>
      <c r="I522" s="4">
        <v>6.43</v>
      </c>
      <c r="J522" s="4">
        <v>0.1</v>
      </c>
      <c r="K522" s="4">
        <v>3.15</v>
      </c>
      <c r="L522" s="4">
        <v>1.82</v>
      </c>
      <c r="M522" s="4">
        <v>2.99</v>
      </c>
      <c r="N522" s="4">
        <v>2.54</v>
      </c>
      <c r="O522" s="4">
        <v>0.24</v>
      </c>
      <c r="P522" s="4">
        <v>3.36</v>
      </c>
      <c r="Q522" s="4">
        <v>99.81</v>
      </c>
      <c r="R522" s="4">
        <f t="shared" si="601"/>
        <v>1.5705649648903055</v>
      </c>
      <c r="S522" s="4">
        <f t="shared" si="602"/>
        <v>-0.21523837180709646</v>
      </c>
      <c r="T522" s="4">
        <f t="shared" si="603"/>
        <v>0.49643688631389116</v>
      </c>
      <c r="U522" s="17">
        <f t="shared" si="613"/>
        <v>4.026551443421629E-2</v>
      </c>
      <c r="V522" s="17">
        <f t="shared" si="614"/>
        <v>7.8155238633995289E-2</v>
      </c>
      <c r="W522" s="17">
        <f t="shared" si="615"/>
        <v>0.14103570027461751</v>
      </c>
      <c r="X522" s="17">
        <f t="shared" si="616"/>
        <v>4.8241368183284936E-2</v>
      </c>
      <c r="Y522" s="16">
        <f t="shared" si="617"/>
        <v>2.6963906581740978E-2</v>
      </c>
      <c r="Z522" s="17">
        <f t="shared" si="618"/>
        <v>3.2453637660485021E-2</v>
      </c>
      <c r="AA522" s="16">
        <f t="shared" si="619"/>
        <v>1.6907361747094047E-3</v>
      </c>
      <c r="AB522" s="17">
        <f t="shared" si="620"/>
        <v>3.1946416808072198E-2</v>
      </c>
      <c r="AC522" s="35">
        <f t="shared" si="621"/>
        <v>3.1946416808072198E-2</v>
      </c>
      <c r="AD522" s="35">
        <f t="shared" si="622"/>
        <v>56.826295334597454</v>
      </c>
      <c r="AE522" s="35">
        <f t="shared" si="623"/>
        <v>1.6029960148636957</v>
      </c>
      <c r="AF522" s="35">
        <f t="shared" si="624"/>
        <v>8.0187784991357133E-2</v>
      </c>
      <c r="AG522" s="35">
        <f t="shared" si="625"/>
        <v>56.826295334597454</v>
      </c>
      <c r="AH522" s="35">
        <f t="shared" si="626"/>
        <v>32.309370912991128</v>
      </c>
      <c r="AI522" s="35">
        <f t="shared" si="627"/>
        <v>10.864333752411429</v>
      </c>
      <c r="AJ522" s="35">
        <f t="shared" si="628"/>
        <v>39.277481419710156</v>
      </c>
      <c r="AK522" s="35">
        <f t="shared" si="629"/>
        <v>56.826295334597454</v>
      </c>
      <c r="AM522" s="1">
        <f t="shared" si="604"/>
        <v>63.752589425599091</v>
      </c>
      <c r="AN522" s="1">
        <f t="shared" si="605"/>
        <v>58.721322503380236</v>
      </c>
      <c r="AO522" s="1">
        <f t="shared" si="606"/>
        <v>62.385310603628888</v>
      </c>
      <c r="AP522" s="1">
        <f t="shared" si="607"/>
        <v>65.221542886939659</v>
      </c>
      <c r="AQ522" s="1">
        <f t="shared" si="608"/>
        <v>49.453678872958726</v>
      </c>
      <c r="AR522" s="1">
        <f t="shared" si="609"/>
        <v>38.470421956108112</v>
      </c>
      <c r="AS522" s="1">
        <f t="shared" si="610"/>
        <v>0.84949832775919731</v>
      </c>
      <c r="AT522" s="1">
        <f t="shared" si="611"/>
        <v>18.435897435897438</v>
      </c>
      <c r="AU522" s="1">
        <f t="shared" si="612"/>
        <v>4.4520166898470093</v>
      </c>
    </row>
    <row r="523" spans="1:47" x14ac:dyDescent="0.3">
      <c r="A523" s="1" t="s">
        <v>563</v>
      </c>
      <c r="B523" s="1" t="s">
        <v>948</v>
      </c>
      <c r="C523" s="8" t="s">
        <v>944</v>
      </c>
      <c r="D523" s="4" t="s">
        <v>341</v>
      </c>
      <c r="F523" s="4">
        <v>62.22</v>
      </c>
      <c r="G523" s="4">
        <v>0.83</v>
      </c>
      <c r="H523" s="4">
        <v>14.48</v>
      </c>
      <c r="I523" s="4">
        <v>6.28</v>
      </c>
      <c r="J523" s="4">
        <v>0.11</v>
      </c>
      <c r="K523" s="4">
        <v>3.25</v>
      </c>
      <c r="L523" s="4">
        <v>2.84</v>
      </c>
      <c r="M523" s="4">
        <v>2.64</v>
      </c>
      <c r="N523" s="4">
        <v>2.62</v>
      </c>
      <c r="O523" s="4">
        <v>0.22</v>
      </c>
      <c r="P523" s="4">
        <v>4.43</v>
      </c>
      <c r="Q523" s="4">
        <v>99.92</v>
      </c>
      <c r="R523" s="4">
        <f t="shared" ref="R523:R607" si="630">LN(H523/M523)</f>
        <v>1.7019894697993454</v>
      </c>
      <c r="S523" s="4">
        <f t="shared" ref="S523:S607" si="631">LN(N523/K523)</f>
        <v>-0.21548067856864056</v>
      </c>
      <c r="T523" s="4">
        <f t="shared" ref="T523:T607" si="632">LN(M523/L523)</f>
        <v>-7.3025135014889775E-2</v>
      </c>
      <c r="U523" s="17">
        <f t="shared" si="613"/>
        <v>3.9326194501847329E-2</v>
      </c>
      <c r="V523" s="17">
        <f t="shared" si="614"/>
        <v>8.063635732078879E-2</v>
      </c>
      <c r="W523" s="17">
        <f t="shared" si="615"/>
        <v>0.14201647704982348</v>
      </c>
      <c r="X523" s="17">
        <f t="shared" si="616"/>
        <v>4.2594385285575999E-2</v>
      </c>
      <c r="Y523" s="16">
        <f t="shared" si="617"/>
        <v>2.7813163481953292E-2</v>
      </c>
      <c r="Z523" s="17">
        <f t="shared" si="618"/>
        <v>5.0641940085592009E-2</v>
      </c>
      <c r="AA523" s="16">
        <f t="shared" si="619"/>
        <v>1.5498414934836211E-3</v>
      </c>
      <c r="AB523" s="17">
        <f t="shared" si="620"/>
        <v>5.0176987637546924E-2</v>
      </c>
      <c r="AC523" s="35">
        <f t="shared" si="621"/>
        <v>4.2594385285575999E-2</v>
      </c>
      <c r="AD523" s="35">
        <f t="shared" si="622"/>
        <v>55.688715350243392</v>
      </c>
      <c r="AE523" s="35">
        <f t="shared" si="623"/>
        <v>1.6970709714986341</v>
      </c>
      <c r="AF523" s="35">
        <f t="shared" si="624"/>
        <v>8.5188770571151998E-2</v>
      </c>
      <c r="AG523" s="35">
        <f t="shared" si="625"/>
        <v>55.688715350243392</v>
      </c>
      <c r="AH523" s="35">
        <f t="shared" si="626"/>
        <v>33.404949157482086</v>
      </c>
      <c r="AI523" s="35">
        <f t="shared" si="627"/>
        <v>10.906335492274529</v>
      </c>
      <c r="AJ523" s="35">
        <f t="shared" si="628"/>
        <v>38.750693167396221</v>
      </c>
      <c r="AK523" s="35">
        <f t="shared" si="629"/>
        <v>55.688715350243392</v>
      </c>
      <c r="AM523" s="1">
        <f t="shared" si="604"/>
        <v>62.505808530767673</v>
      </c>
      <c r="AN523" s="1">
        <f t="shared" si="605"/>
        <v>57.27575097125932</v>
      </c>
      <c r="AO523" s="1">
        <f t="shared" si="606"/>
        <v>61.63468696169663</v>
      </c>
      <c r="AP523" s="1">
        <f t="shared" si="607"/>
        <v>66.855185755651121</v>
      </c>
      <c r="AQ523" s="1">
        <f t="shared" si="608"/>
        <v>48.360500793654417</v>
      </c>
      <c r="AR523" s="1">
        <f t="shared" si="609"/>
        <v>37.872983188753039</v>
      </c>
      <c r="AS523" s="1">
        <f t="shared" si="610"/>
        <v>0.99242424242424243</v>
      </c>
      <c r="AT523" s="1">
        <f t="shared" si="611"/>
        <v>17.445783132530121</v>
      </c>
      <c r="AU523" s="1">
        <f t="shared" si="612"/>
        <v>4.2969613259668504</v>
      </c>
    </row>
    <row r="524" spans="1:47" x14ac:dyDescent="0.3">
      <c r="A524" s="1" t="s">
        <v>563</v>
      </c>
      <c r="B524" s="1" t="s">
        <v>948</v>
      </c>
      <c r="C524" s="8" t="s">
        <v>944</v>
      </c>
      <c r="D524" s="4" t="s">
        <v>342</v>
      </c>
      <c r="F524" s="4">
        <v>60.85</v>
      </c>
      <c r="G524" s="4">
        <v>0.84</v>
      </c>
      <c r="H524" s="4">
        <v>14.89</v>
      </c>
      <c r="I524" s="4">
        <v>6.44</v>
      </c>
      <c r="J524" s="4">
        <v>0.11</v>
      </c>
      <c r="K524" s="4">
        <v>3.24</v>
      </c>
      <c r="L524" s="4">
        <v>3.56</v>
      </c>
      <c r="M524" s="4">
        <v>2.65</v>
      </c>
      <c r="N524" s="4">
        <v>2.66</v>
      </c>
      <c r="O524" s="4">
        <v>0.22</v>
      </c>
      <c r="P524" s="4">
        <v>4.4800000000000004</v>
      </c>
      <c r="Q524" s="4">
        <v>99.94</v>
      </c>
      <c r="R524" s="4">
        <f t="shared" si="630"/>
        <v>1.7261302066977868</v>
      </c>
      <c r="S524" s="4">
        <f t="shared" si="631"/>
        <v>-0.19724720701063034</v>
      </c>
      <c r="T524" s="4">
        <f t="shared" si="632"/>
        <v>-0.29520090486580824</v>
      </c>
      <c r="U524" s="17">
        <f t="shared" si="613"/>
        <v>4.0328135763040895E-2</v>
      </c>
      <c r="V524" s="17">
        <f t="shared" si="614"/>
        <v>8.0388245452109444E-2</v>
      </c>
      <c r="W524" s="17">
        <f t="shared" si="615"/>
        <v>0.14603766182816794</v>
      </c>
      <c r="X524" s="17">
        <f t="shared" si="616"/>
        <v>4.2755727654081963E-2</v>
      </c>
      <c r="Y524" s="16">
        <f t="shared" si="617"/>
        <v>2.8237791932059449E-2</v>
      </c>
      <c r="Z524" s="17">
        <f t="shared" si="618"/>
        <v>6.3480741797432239E-2</v>
      </c>
      <c r="AA524" s="16">
        <f t="shared" si="619"/>
        <v>1.5498414934836211E-3</v>
      </c>
      <c r="AB524" s="17">
        <f t="shared" si="620"/>
        <v>6.3015789349387147E-2</v>
      </c>
      <c r="AC524" s="35">
        <f t="shared" si="621"/>
        <v>4.2755727654081963E-2</v>
      </c>
      <c r="AD524" s="35">
        <f t="shared" si="622"/>
        <v>56.214403701813232</v>
      </c>
      <c r="AE524" s="35">
        <f t="shared" si="623"/>
        <v>1.7474303505282667</v>
      </c>
      <c r="AF524" s="35">
        <f t="shared" si="624"/>
        <v>8.5511455308163925E-2</v>
      </c>
      <c r="AG524" s="35">
        <f t="shared" si="625"/>
        <v>56.214403701813232</v>
      </c>
      <c r="AH524" s="35">
        <f t="shared" si="626"/>
        <v>32.915998583151179</v>
      </c>
      <c r="AI524" s="35">
        <f t="shared" si="627"/>
        <v>10.86959771503559</v>
      </c>
      <c r="AJ524" s="35">
        <f t="shared" si="628"/>
        <v>38.976799565942208</v>
      </c>
      <c r="AK524" s="35">
        <f t="shared" si="629"/>
        <v>56.214403701813232</v>
      </c>
      <c r="AM524" s="1">
        <f t="shared" si="604"/>
        <v>63.06984178315119</v>
      </c>
      <c r="AN524" s="1">
        <f t="shared" si="605"/>
        <v>57.940633546976173</v>
      </c>
      <c r="AO524" s="1">
        <f t="shared" si="606"/>
        <v>62.062066285305576</v>
      </c>
      <c r="AP524" s="1">
        <f t="shared" si="607"/>
        <v>67.288792733143808</v>
      </c>
      <c r="AQ524" s="1">
        <f t="shared" si="608"/>
        <v>48.978761117238598</v>
      </c>
      <c r="AR524" s="1">
        <f t="shared" si="609"/>
        <v>38.380131146656908</v>
      </c>
      <c r="AS524" s="1">
        <f t="shared" si="610"/>
        <v>1.0037735849056604</v>
      </c>
      <c r="AT524" s="1">
        <f t="shared" si="611"/>
        <v>17.726190476190478</v>
      </c>
      <c r="AU524" s="1">
        <f t="shared" si="612"/>
        <v>4.0866353257219608</v>
      </c>
    </row>
    <row r="525" spans="1:47" x14ac:dyDescent="0.3">
      <c r="A525" s="1" t="s">
        <v>563</v>
      </c>
      <c r="B525" s="1" t="s">
        <v>948</v>
      </c>
      <c r="C525" s="8" t="s">
        <v>944</v>
      </c>
      <c r="D525" s="4" t="s">
        <v>343</v>
      </c>
      <c r="F525" s="4">
        <v>61.86</v>
      </c>
      <c r="G525" s="4">
        <v>0.84</v>
      </c>
      <c r="H525" s="4">
        <v>14.83</v>
      </c>
      <c r="I525" s="4">
        <v>6.32</v>
      </c>
      <c r="J525" s="4">
        <v>0.1</v>
      </c>
      <c r="K525" s="4">
        <v>3.11</v>
      </c>
      <c r="L525" s="4">
        <v>2.81</v>
      </c>
      <c r="M525" s="4">
        <v>2.9</v>
      </c>
      <c r="N525" s="4">
        <v>2.5099999999999998</v>
      </c>
      <c r="O525" s="4">
        <v>0.22</v>
      </c>
      <c r="P525" s="4">
        <v>4.29</v>
      </c>
      <c r="Q525" s="4">
        <v>99.79</v>
      </c>
      <c r="R525" s="4">
        <f t="shared" si="630"/>
        <v>1.6319414191574124</v>
      </c>
      <c r="S525" s="4">
        <f t="shared" si="631"/>
        <v>-0.21433997304745034</v>
      </c>
      <c r="T525" s="4">
        <f t="shared" si="632"/>
        <v>3.1526253646773951E-2</v>
      </c>
      <c r="U525" s="17">
        <f t="shared" si="613"/>
        <v>3.9576679817145723E-2</v>
      </c>
      <c r="V525" s="17">
        <f t="shared" si="614"/>
        <v>7.7162791159277891E-2</v>
      </c>
      <c r="W525" s="17">
        <f t="shared" si="615"/>
        <v>0.14544919576304435</v>
      </c>
      <c r="X525" s="17">
        <f t="shared" si="616"/>
        <v>4.6789286866731207E-2</v>
      </c>
      <c r="Y525" s="16">
        <f t="shared" si="617"/>
        <v>2.6645435244161356E-2</v>
      </c>
      <c r="Z525" s="17">
        <f t="shared" si="618"/>
        <v>5.0106990014265336E-2</v>
      </c>
      <c r="AA525" s="16">
        <f t="shared" si="619"/>
        <v>1.5498414934836211E-3</v>
      </c>
      <c r="AB525" s="17">
        <f t="shared" si="620"/>
        <v>4.9642037566220251E-2</v>
      </c>
      <c r="AC525" s="35">
        <f t="shared" si="621"/>
        <v>4.6789286866731207E-2</v>
      </c>
      <c r="AD525" s="35">
        <f t="shared" si="622"/>
        <v>54.747408909762584</v>
      </c>
      <c r="AE525" s="35">
        <f t="shared" si="623"/>
        <v>1.6519938927199762</v>
      </c>
      <c r="AF525" s="35">
        <f t="shared" si="624"/>
        <v>9.3578573733462414E-2</v>
      </c>
      <c r="AG525" s="35">
        <f t="shared" si="625"/>
        <v>54.747408909762584</v>
      </c>
      <c r="AH525" s="35">
        <f t="shared" si="626"/>
        <v>35.223188512671939</v>
      </c>
      <c r="AI525" s="35">
        <f t="shared" si="627"/>
        <v>10.029402577565468</v>
      </c>
      <c r="AJ525" s="35">
        <f t="shared" si="628"/>
        <v>37.403107032446762</v>
      </c>
      <c r="AK525" s="35">
        <f t="shared" si="629"/>
        <v>54.747408909762584</v>
      </c>
      <c r="AM525" s="1">
        <f t="shared" si="604"/>
        <v>60.850333862639339</v>
      </c>
      <c r="AN525" s="1">
        <f t="shared" si="605"/>
        <v>55.938626410294766</v>
      </c>
      <c r="AO525" s="1">
        <f t="shared" si="606"/>
        <v>63.310910847993362</v>
      </c>
      <c r="AP525" s="1">
        <f t="shared" si="607"/>
        <v>66.450380263575951</v>
      </c>
      <c r="AQ525" s="1">
        <f t="shared" si="608"/>
        <v>48.383823897373077</v>
      </c>
      <c r="AR525" s="1">
        <f t="shared" si="609"/>
        <v>38.034616789388913</v>
      </c>
      <c r="AS525" s="1">
        <f t="shared" si="610"/>
        <v>0.8655172413793103</v>
      </c>
      <c r="AT525" s="1">
        <f t="shared" si="611"/>
        <v>17.654761904761905</v>
      </c>
      <c r="AU525" s="1">
        <f t="shared" si="612"/>
        <v>4.1712744436952125</v>
      </c>
    </row>
    <row r="526" spans="1:47" x14ac:dyDescent="0.3">
      <c r="A526" s="1" t="s">
        <v>563</v>
      </c>
      <c r="B526" s="1" t="s">
        <v>948</v>
      </c>
      <c r="C526" s="8" t="s">
        <v>944</v>
      </c>
      <c r="D526" s="4" t="s">
        <v>344</v>
      </c>
      <c r="F526" s="4">
        <v>62.41</v>
      </c>
      <c r="G526" s="4">
        <v>0.82</v>
      </c>
      <c r="H526" s="4">
        <v>14.33</v>
      </c>
      <c r="I526" s="4">
        <v>6.67</v>
      </c>
      <c r="J526" s="4">
        <v>0.09</v>
      </c>
      <c r="K526" s="4">
        <v>3.2</v>
      </c>
      <c r="L526" s="4">
        <v>2.48</v>
      </c>
      <c r="M526" s="4">
        <v>2.5099999999999998</v>
      </c>
      <c r="N526" s="4">
        <v>2.7</v>
      </c>
      <c r="O526" s="4">
        <v>0.2</v>
      </c>
      <c r="P526" s="4">
        <v>4.33</v>
      </c>
      <c r="Q526" s="4">
        <v>99.74</v>
      </c>
      <c r="R526" s="4">
        <f t="shared" si="630"/>
        <v>1.7420724886963881</v>
      </c>
      <c r="S526" s="4">
        <f t="shared" si="631"/>
        <v>-0.16989903679539747</v>
      </c>
      <c r="T526" s="4">
        <f t="shared" si="632"/>
        <v>1.2024192966801591E-2</v>
      </c>
      <c r="U526" s="17">
        <f t="shared" si="613"/>
        <v>4.1768426326006636E-2</v>
      </c>
      <c r="V526" s="17">
        <f t="shared" si="614"/>
        <v>7.9395797977392046E-2</v>
      </c>
      <c r="W526" s="17">
        <f t="shared" si="615"/>
        <v>0.14054531188701452</v>
      </c>
      <c r="X526" s="17">
        <f t="shared" si="616"/>
        <v>4.0496934494998388E-2</v>
      </c>
      <c r="Y526" s="16">
        <f t="shared" si="617"/>
        <v>2.8662420382165606E-2</v>
      </c>
      <c r="Z526" s="17">
        <f t="shared" si="618"/>
        <v>4.4222539229671898E-2</v>
      </c>
      <c r="AA526" s="16">
        <f t="shared" si="619"/>
        <v>1.4089468122578375E-3</v>
      </c>
      <c r="AB526" s="17">
        <f t="shared" si="620"/>
        <v>4.3799855185994545E-2</v>
      </c>
      <c r="AC526" s="35">
        <f t="shared" si="621"/>
        <v>4.0496934494998388E-2</v>
      </c>
      <c r="AD526" s="35">
        <f t="shared" si="622"/>
        <v>56.172826704425262</v>
      </c>
      <c r="AE526" s="35">
        <f t="shared" si="623"/>
        <v>1.6688291858414177</v>
      </c>
      <c r="AF526" s="35">
        <f t="shared" si="624"/>
        <v>8.0993868989996776E-2</v>
      </c>
      <c r="AG526" s="35">
        <f t="shared" si="625"/>
        <v>56.172826704425262</v>
      </c>
      <c r="AH526" s="35">
        <f t="shared" si="626"/>
        <v>32.37144310123638</v>
      </c>
      <c r="AI526" s="35">
        <f t="shared" si="627"/>
        <v>11.455730194338365</v>
      </c>
      <c r="AJ526" s="35">
        <f t="shared" si="628"/>
        <v>39.542143546550996</v>
      </c>
      <c r="AK526" s="35">
        <f t="shared" si="629"/>
        <v>56.172826704425262</v>
      </c>
      <c r="AM526" s="1">
        <f t="shared" si="604"/>
        <v>63.440386179381527</v>
      </c>
      <c r="AN526" s="1">
        <f t="shared" si="605"/>
        <v>58.007450569888022</v>
      </c>
      <c r="AO526" s="1">
        <f t="shared" si="606"/>
        <v>60.678073418695519</v>
      </c>
      <c r="AP526" s="1">
        <f t="shared" si="607"/>
        <v>67.02059332092189</v>
      </c>
      <c r="AQ526" s="1">
        <f t="shared" si="608"/>
        <v>49.092761278407153</v>
      </c>
      <c r="AR526" s="1">
        <f t="shared" si="609"/>
        <v>37.845515718659598</v>
      </c>
      <c r="AS526" s="1">
        <f t="shared" si="610"/>
        <v>1.0756972111553786</v>
      </c>
      <c r="AT526" s="1">
        <f t="shared" si="611"/>
        <v>17.475609756097562</v>
      </c>
      <c r="AU526" s="1">
        <f t="shared" si="612"/>
        <v>4.35519888346127</v>
      </c>
    </row>
    <row r="527" spans="1:47" x14ac:dyDescent="0.3">
      <c r="A527" s="1" t="s">
        <v>563</v>
      </c>
      <c r="B527" s="1" t="s">
        <v>948</v>
      </c>
      <c r="C527" s="8" t="s">
        <v>944</v>
      </c>
      <c r="D527" s="4" t="s">
        <v>345</v>
      </c>
      <c r="F527" s="4">
        <v>67.180000000000007</v>
      </c>
      <c r="G527" s="4">
        <v>0.69</v>
      </c>
      <c r="H527" s="4">
        <v>12.76</v>
      </c>
      <c r="I527" s="4">
        <v>5.5</v>
      </c>
      <c r="J527" s="4">
        <v>0.11</v>
      </c>
      <c r="K527" s="4">
        <v>2.82</v>
      </c>
      <c r="L527" s="4">
        <v>2.0499999999999998</v>
      </c>
      <c r="M527" s="4">
        <v>4.1500000000000004</v>
      </c>
      <c r="N527" s="4">
        <v>1.47</v>
      </c>
      <c r="O527" s="4">
        <v>0.12</v>
      </c>
      <c r="P527" s="4">
        <v>2.83</v>
      </c>
      <c r="Q527" s="4">
        <v>99.68</v>
      </c>
      <c r="R527" s="4">
        <f t="shared" si="630"/>
        <v>1.1232069436740368</v>
      </c>
      <c r="S527" s="4">
        <f t="shared" si="631"/>
        <v>-0.65147448415937725</v>
      </c>
      <c r="T527" s="4">
        <f t="shared" si="632"/>
        <v>0.70526854109229031</v>
      </c>
      <c r="U527" s="17">
        <f t="shared" si="613"/>
        <v>3.444173085352871E-2</v>
      </c>
      <c r="V527" s="17">
        <f t="shared" si="614"/>
        <v>6.9967546967576733E-2</v>
      </c>
      <c r="W527" s="17">
        <f t="shared" si="615"/>
        <v>0.12514711651628091</v>
      </c>
      <c r="X527" s="17">
        <f t="shared" si="616"/>
        <v>6.6957082929977416E-2</v>
      </c>
      <c r="Y527" s="16">
        <f t="shared" si="617"/>
        <v>1.5605095541401274E-2</v>
      </c>
      <c r="Z527" s="17">
        <f t="shared" si="618"/>
        <v>3.6554921540656204E-2</v>
      </c>
      <c r="AA527" s="16">
        <f t="shared" si="619"/>
        <v>8.4536808735470234E-4</v>
      </c>
      <c r="AB527" s="17">
        <f t="shared" si="620"/>
        <v>3.6301311114449793E-2</v>
      </c>
      <c r="AC527" s="35">
        <f t="shared" si="621"/>
        <v>3.6301311114449793E-2</v>
      </c>
      <c r="AD527" s="35">
        <f t="shared" si="622"/>
        <v>51.287572501627857</v>
      </c>
      <c r="AE527" s="35">
        <f t="shared" si="623"/>
        <v>1.7861088937199832</v>
      </c>
      <c r="AF527" s="35">
        <f t="shared" si="624"/>
        <v>0.10325839404442722</v>
      </c>
      <c r="AG527" s="35">
        <f t="shared" si="625"/>
        <v>51.287572501627857</v>
      </c>
      <c r="AH527" s="35">
        <f t="shared" si="626"/>
        <v>42.317174525281658</v>
      </c>
      <c r="AI527" s="35">
        <f t="shared" si="627"/>
        <v>6.3952529730904883</v>
      </c>
      <c r="AJ527" s="35">
        <f t="shared" si="628"/>
        <v>32.039039223904417</v>
      </c>
      <c r="AK527" s="35">
        <f t="shared" si="629"/>
        <v>51.287572501627857</v>
      </c>
      <c r="AM527" s="1">
        <f t="shared" si="604"/>
        <v>54.791636247768174</v>
      </c>
      <c r="AN527" s="1">
        <f t="shared" si="605"/>
        <v>51.476413222662728</v>
      </c>
      <c r="AO527" s="1">
        <f t="shared" si="606"/>
        <v>63.705340151887249</v>
      </c>
      <c r="AP527" s="1">
        <f t="shared" si="607"/>
        <v>60.251091085604102</v>
      </c>
      <c r="AQ527" s="1">
        <f t="shared" si="608"/>
        <v>45.803599258697872</v>
      </c>
      <c r="AR527" s="1">
        <f t="shared" si="609"/>
        <v>35.918477185378137</v>
      </c>
      <c r="AS527" s="1">
        <f t="shared" si="610"/>
        <v>0.35421686746987946</v>
      </c>
      <c r="AT527" s="1">
        <f t="shared" si="611"/>
        <v>18.492753623188406</v>
      </c>
      <c r="AU527" s="1">
        <f t="shared" si="612"/>
        <v>5.2648902821316623</v>
      </c>
    </row>
    <row r="528" spans="1:47" x14ac:dyDescent="0.3">
      <c r="A528" s="1" t="s">
        <v>559</v>
      </c>
      <c r="B528" s="1" t="s">
        <v>948</v>
      </c>
      <c r="C528" s="8" t="s">
        <v>944</v>
      </c>
      <c r="D528" s="4" t="s">
        <v>346</v>
      </c>
      <c r="F528" s="4">
        <v>61.74</v>
      </c>
      <c r="G528" s="4">
        <v>0.76</v>
      </c>
      <c r="H528" s="4">
        <v>13.91</v>
      </c>
      <c r="I528" s="4">
        <v>5.67</v>
      </c>
      <c r="J528" s="4">
        <v>0.11</v>
      </c>
      <c r="K528" s="4">
        <v>2.86</v>
      </c>
      <c r="L528" s="4">
        <v>4.1900000000000004</v>
      </c>
      <c r="M528" s="4">
        <v>3.14</v>
      </c>
      <c r="N528" s="4">
        <v>2.3199999999999998</v>
      </c>
      <c r="O528" s="4">
        <v>0.19</v>
      </c>
      <c r="P528" s="4">
        <v>4.9400000000000004</v>
      </c>
      <c r="Q528" s="4">
        <v>99.83</v>
      </c>
      <c r="R528" s="4">
        <f t="shared" si="630"/>
        <v>1.4883852060151896</v>
      </c>
      <c r="S528" s="4">
        <f t="shared" si="631"/>
        <v>-0.20925443915354269</v>
      </c>
      <c r="T528" s="4">
        <f t="shared" si="632"/>
        <v>-0.2884779340138845</v>
      </c>
      <c r="U528" s="17">
        <f t="shared" si="613"/>
        <v>3.5506293443546874E-2</v>
      </c>
      <c r="V528" s="17">
        <f t="shared" si="614"/>
        <v>7.095999444229413E-2</v>
      </c>
      <c r="W528" s="17">
        <f t="shared" si="615"/>
        <v>0.13642604943114947</v>
      </c>
      <c r="X528" s="17">
        <f t="shared" si="616"/>
        <v>5.0661503710874481E-2</v>
      </c>
      <c r="Y528" s="16">
        <f t="shared" si="617"/>
        <v>2.4628450106157111E-2</v>
      </c>
      <c r="Z528" s="17">
        <f t="shared" si="618"/>
        <v>7.4714693295292442E-2</v>
      </c>
      <c r="AA528" s="16">
        <f t="shared" si="619"/>
        <v>1.3384994716449455E-3</v>
      </c>
      <c r="AB528" s="17">
        <f t="shared" si="620"/>
        <v>7.4313143453798955E-2</v>
      </c>
      <c r="AC528" s="35">
        <f t="shared" si="621"/>
        <v>5.0661503710874481E-2</v>
      </c>
      <c r="AD528" s="35">
        <f t="shared" si="622"/>
        <v>51.996091819120373</v>
      </c>
      <c r="AE528" s="35">
        <f t="shared" si="623"/>
        <v>1.8799264221720278</v>
      </c>
      <c r="AF528" s="35">
        <f t="shared" si="624"/>
        <v>0.10132300742174896</v>
      </c>
      <c r="AG528" s="35">
        <f t="shared" si="625"/>
        <v>51.996091819120373</v>
      </c>
      <c r="AH528" s="35">
        <f t="shared" si="626"/>
        <v>38.617261287401668</v>
      </c>
      <c r="AI528" s="35">
        <f t="shared" si="627"/>
        <v>9.3866468934779625</v>
      </c>
      <c r="AJ528" s="35">
        <f t="shared" si="628"/>
        <v>35.384692803038149</v>
      </c>
      <c r="AK528" s="35">
        <f t="shared" si="629"/>
        <v>51.996091819120373</v>
      </c>
      <c r="AM528" s="1">
        <f t="shared" si="604"/>
        <v>57.382372505292359</v>
      </c>
      <c r="AN528" s="1">
        <f t="shared" si="605"/>
        <v>52.457432920996403</v>
      </c>
      <c r="AO528" s="1">
        <f t="shared" si="606"/>
        <v>63.77399227675761</v>
      </c>
      <c r="AP528" s="1">
        <f t="shared" si="607"/>
        <v>64.438232036350115</v>
      </c>
      <c r="AQ528" s="1">
        <f t="shared" si="608"/>
        <v>46.613863450514621</v>
      </c>
      <c r="AR528" s="1">
        <f t="shared" si="609"/>
        <v>36.987486664515629</v>
      </c>
      <c r="AS528" s="1">
        <f t="shared" si="610"/>
        <v>0.73885350318471332</v>
      </c>
      <c r="AT528" s="1">
        <f t="shared" si="611"/>
        <v>18.30263157894737</v>
      </c>
      <c r="AU528" s="1">
        <f t="shared" si="612"/>
        <v>4.4385334291876353</v>
      </c>
    </row>
    <row r="529" spans="1:47" x14ac:dyDescent="0.3">
      <c r="A529" s="1" t="s">
        <v>559</v>
      </c>
      <c r="B529" s="1" t="s">
        <v>948</v>
      </c>
      <c r="C529" s="8" t="s">
        <v>944</v>
      </c>
      <c r="D529" s="4" t="s">
        <v>347</v>
      </c>
      <c r="F529" s="4">
        <v>64.930000000000007</v>
      </c>
      <c r="G529" s="4">
        <v>0.56999999999999995</v>
      </c>
      <c r="H529" s="4">
        <v>9.7899999999999991</v>
      </c>
      <c r="I529" s="4">
        <v>4.6100000000000003</v>
      </c>
      <c r="J529" s="4">
        <v>0.19</v>
      </c>
      <c r="K529" s="4">
        <v>2.2400000000000002</v>
      </c>
      <c r="L529" s="4">
        <v>6.52</v>
      </c>
      <c r="M529" s="4">
        <v>3.39</v>
      </c>
      <c r="N529" s="4">
        <v>0.65</v>
      </c>
      <c r="O529" s="4">
        <v>0.22</v>
      </c>
      <c r="P529" s="4">
        <v>6.62</v>
      </c>
      <c r="Q529" s="4">
        <v>99.73</v>
      </c>
      <c r="R529" s="4">
        <f t="shared" si="630"/>
        <v>1.0605315351500599</v>
      </c>
      <c r="S529" s="4">
        <f t="shared" si="631"/>
        <v>-1.2372587819594028</v>
      </c>
      <c r="T529" s="4">
        <f t="shared" si="632"/>
        <v>-0.65404445454620252</v>
      </c>
      <c r="U529" s="17">
        <f t="shared" si="613"/>
        <v>2.8868432588139523E-2</v>
      </c>
      <c r="V529" s="17">
        <f t="shared" si="614"/>
        <v>5.5577058584174437E-2</v>
      </c>
      <c r="W529" s="17">
        <f t="shared" si="615"/>
        <v>9.6018046292663792E-2</v>
      </c>
      <c r="X529" s="17">
        <f t="shared" si="616"/>
        <v>5.4695062923523725E-2</v>
      </c>
      <c r="Y529" s="16">
        <f t="shared" si="617"/>
        <v>6.9002123142250533E-3</v>
      </c>
      <c r="Z529" s="17">
        <f t="shared" si="618"/>
        <v>0.11626248216833095</v>
      </c>
      <c r="AA529" s="16">
        <f t="shared" si="619"/>
        <v>1.5498414934836211E-3</v>
      </c>
      <c r="AB529" s="17">
        <f t="shared" si="620"/>
        <v>0.11579752972028586</v>
      </c>
      <c r="AC529" s="35">
        <f t="shared" si="621"/>
        <v>5.4695062923523725E-2</v>
      </c>
      <c r="AD529" s="35">
        <f t="shared" si="622"/>
        <v>45.225743928872689</v>
      </c>
      <c r="AE529" s="35">
        <f t="shared" si="623"/>
        <v>2.7318119739584286</v>
      </c>
      <c r="AF529" s="35">
        <f t="shared" si="624"/>
        <v>0.10939012584704745</v>
      </c>
      <c r="AG529" s="35">
        <f t="shared" si="625"/>
        <v>45.225743928872689</v>
      </c>
      <c r="AH529" s="35">
        <f t="shared" si="626"/>
        <v>51.524166663696406</v>
      </c>
      <c r="AI529" s="35">
        <f t="shared" si="627"/>
        <v>3.2500894074308992</v>
      </c>
      <c r="AJ529" s="35">
        <f t="shared" si="628"/>
        <v>25.862961371867243</v>
      </c>
      <c r="AK529" s="35">
        <f t="shared" si="629"/>
        <v>45.225743928872689</v>
      </c>
      <c r="AM529" s="1">
        <f t="shared" si="604"/>
        <v>46.744998162661112</v>
      </c>
      <c r="AN529" s="1">
        <f t="shared" si="605"/>
        <v>44.893834008865277</v>
      </c>
      <c r="AO529" s="1">
        <f t="shared" si="606"/>
        <v>50.763300671186215</v>
      </c>
      <c r="AP529" s="1">
        <f t="shared" si="607"/>
        <v>60.920006862577566</v>
      </c>
      <c r="AQ529" s="1">
        <f t="shared" si="608"/>
        <v>42.084194727786091</v>
      </c>
      <c r="AR529" s="1">
        <f t="shared" si="609"/>
        <v>32.356122086032904</v>
      </c>
      <c r="AS529" s="1">
        <f t="shared" si="610"/>
        <v>0.19174041297935104</v>
      </c>
      <c r="AT529" s="1">
        <f t="shared" si="611"/>
        <v>17.17543859649123</v>
      </c>
      <c r="AU529" s="1">
        <f t="shared" si="612"/>
        <v>6.6322778345250271</v>
      </c>
    </row>
    <row r="530" spans="1:47" x14ac:dyDescent="0.3">
      <c r="A530" s="1" t="s">
        <v>559</v>
      </c>
      <c r="B530" s="1" t="s">
        <v>948</v>
      </c>
      <c r="C530" s="8" t="s">
        <v>944</v>
      </c>
      <c r="D530" s="4" t="s">
        <v>348</v>
      </c>
      <c r="F530" s="4">
        <v>59.51</v>
      </c>
      <c r="G530" s="4">
        <v>0.84</v>
      </c>
      <c r="H530" s="4">
        <v>10.95</v>
      </c>
      <c r="I530" s="4">
        <v>5.68</v>
      </c>
      <c r="J530" s="4">
        <v>0.18</v>
      </c>
      <c r="K530" s="4">
        <v>3.21</v>
      </c>
      <c r="L530" s="4">
        <v>7.45</v>
      </c>
      <c r="M530" s="4">
        <v>3.13</v>
      </c>
      <c r="N530" s="4">
        <v>0.92</v>
      </c>
      <c r="O530" s="4">
        <v>0.25</v>
      </c>
      <c r="P530" s="4">
        <v>7.73</v>
      </c>
      <c r="Q530" s="4">
        <v>99.85</v>
      </c>
      <c r="R530" s="4">
        <f t="shared" si="630"/>
        <v>1.2523064517104479</v>
      </c>
      <c r="S530" s="4">
        <f t="shared" si="631"/>
        <v>-1.2496525460809755</v>
      </c>
      <c r="T530" s="4">
        <f t="shared" si="632"/>
        <v>-0.86718102783940632</v>
      </c>
      <c r="U530" s="17">
        <f t="shared" si="613"/>
        <v>3.5568914772371465E-2</v>
      </c>
      <c r="V530" s="17">
        <f t="shared" si="614"/>
        <v>7.9643909846071392E-2</v>
      </c>
      <c r="W530" s="17">
        <f t="shared" si="615"/>
        <v>0.10739505688505296</v>
      </c>
      <c r="X530" s="17">
        <f t="shared" si="616"/>
        <v>5.0500161342368503E-2</v>
      </c>
      <c r="Y530" s="16">
        <f t="shared" si="617"/>
        <v>9.7664543524416132E-3</v>
      </c>
      <c r="Z530" s="17">
        <f t="shared" si="618"/>
        <v>0.13284593437945794</v>
      </c>
      <c r="AA530" s="16">
        <f t="shared" si="619"/>
        <v>1.7611835153222967E-3</v>
      </c>
      <c r="AB530" s="17">
        <f t="shared" si="620"/>
        <v>0.13231757932486124</v>
      </c>
      <c r="AC530" s="35">
        <f t="shared" si="621"/>
        <v>5.0500161342368503E-2</v>
      </c>
      <c r="AD530" s="35">
        <f t="shared" si="622"/>
        <v>49.227243351527846</v>
      </c>
      <c r="AE530" s="35">
        <f t="shared" si="623"/>
        <v>2.8709456807003475</v>
      </c>
      <c r="AF530" s="35">
        <f t="shared" si="624"/>
        <v>0.10100032268473701</v>
      </c>
      <c r="AG530" s="35">
        <f t="shared" si="625"/>
        <v>49.227243351527846</v>
      </c>
      <c r="AH530" s="35">
        <f t="shared" si="626"/>
        <v>46.296055028919817</v>
      </c>
      <c r="AI530" s="35">
        <f t="shared" si="627"/>
        <v>4.4767016195523333</v>
      </c>
      <c r="AJ530" s="35">
        <f t="shared" si="628"/>
        <v>29.090323295316256</v>
      </c>
      <c r="AK530" s="35">
        <f t="shared" si="629"/>
        <v>49.227243351527846</v>
      </c>
      <c r="AM530" s="1">
        <f t="shared" si="604"/>
        <v>51.534279266055997</v>
      </c>
      <c r="AN530" s="1">
        <f t="shared" si="605"/>
        <v>49.151251473460825</v>
      </c>
      <c r="AO530" s="1">
        <f t="shared" si="606"/>
        <v>52.734030614160943</v>
      </c>
      <c r="AP530" s="1">
        <f t="shared" si="607"/>
        <v>64.054625742742104</v>
      </c>
      <c r="AQ530" s="1">
        <f t="shared" si="608"/>
        <v>42.883874942156602</v>
      </c>
      <c r="AR530" s="1">
        <f t="shared" si="609"/>
        <v>32.214523249957786</v>
      </c>
      <c r="AS530" s="1">
        <f t="shared" si="610"/>
        <v>0.29392971246006394</v>
      </c>
      <c r="AT530" s="1">
        <f t="shared" si="611"/>
        <v>13.035714285714285</v>
      </c>
      <c r="AU530" s="1">
        <f t="shared" si="612"/>
        <v>5.4347031963470318</v>
      </c>
    </row>
    <row r="531" spans="1:47" x14ac:dyDescent="0.3">
      <c r="A531" s="1" t="s">
        <v>559</v>
      </c>
      <c r="B531" s="1" t="s">
        <v>948</v>
      </c>
      <c r="C531" s="8" t="s">
        <v>944</v>
      </c>
      <c r="D531" s="4" t="s">
        <v>349</v>
      </c>
      <c r="F531" s="4">
        <v>67.63</v>
      </c>
      <c r="G531" s="4">
        <v>0.81</v>
      </c>
      <c r="H531" s="4">
        <v>14.04</v>
      </c>
      <c r="I531" s="4">
        <v>4.96</v>
      </c>
      <c r="J531" s="4">
        <v>0.1</v>
      </c>
      <c r="K531" s="4">
        <v>2.48</v>
      </c>
      <c r="L531" s="4">
        <v>1.67</v>
      </c>
      <c r="M531" s="4">
        <v>3.77</v>
      </c>
      <c r="N531" s="4">
        <v>1.27</v>
      </c>
      <c r="O531" s="4">
        <v>0.19</v>
      </c>
      <c r="P531" s="4">
        <v>2.72</v>
      </c>
      <c r="Q531" s="4">
        <v>99.64</v>
      </c>
      <c r="R531" s="4">
        <f t="shared" si="630"/>
        <v>1.3148353971377456</v>
      </c>
      <c r="S531" s="4">
        <f t="shared" si="631"/>
        <v>-0.66924165970639093</v>
      </c>
      <c r="T531" s="4">
        <f t="shared" si="632"/>
        <v>0.81425137503125566</v>
      </c>
      <c r="U531" s="17">
        <f t="shared" si="613"/>
        <v>3.1060179097000439E-2</v>
      </c>
      <c r="V531" s="17">
        <f t="shared" si="614"/>
        <v>6.1531743432478837E-2</v>
      </c>
      <c r="W531" s="17">
        <f t="shared" si="615"/>
        <v>0.13770105923891723</v>
      </c>
      <c r="X531" s="17">
        <f t="shared" si="616"/>
        <v>6.0826072926750567E-2</v>
      </c>
      <c r="Y531" s="16">
        <f t="shared" si="617"/>
        <v>1.3481953290870489E-2</v>
      </c>
      <c r="Z531" s="17">
        <f t="shared" si="618"/>
        <v>2.9778887303851639E-2</v>
      </c>
      <c r="AA531" s="16">
        <f t="shared" si="619"/>
        <v>1.3384994716449455E-3</v>
      </c>
      <c r="AB531" s="17">
        <f t="shared" si="620"/>
        <v>2.9377337462358155E-2</v>
      </c>
      <c r="AC531" s="35">
        <f t="shared" si="621"/>
        <v>2.9377337462358155E-2</v>
      </c>
      <c r="AD531" s="35">
        <f t="shared" si="622"/>
        <v>57.045900748603195</v>
      </c>
      <c r="AE531" s="35">
        <f t="shared" si="623"/>
        <v>1.4283030002674544</v>
      </c>
      <c r="AF531" s="35">
        <f t="shared" si="624"/>
        <v>9.0203410389108729E-2</v>
      </c>
      <c r="AG531" s="35">
        <f t="shared" si="625"/>
        <v>57.045900748603195</v>
      </c>
      <c r="AH531" s="35">
        <f t="shared" si="626"/>
        <v>37.368883178411501</v>
      </c>
      <c r="AI531" s="35">
        <f t="shared" si="627"/>
        <v>5.5852160729853049</v>
      </c>
      <c r="AJ531" s="35">
        <f t="shared" si="628"/>
        <v>34.108166447286905</v>
      </c>
      <c r="AK531" s="35">
        <f t="shared" si="629"/>
        <v>57.045900748603195</v>
      </c>
      <c r="AM531" s="1">
        <f t="shared" si="604"/>
        <v>60.420517185848034</v>
      </c>
      <c r="AN531" s="1">
        <f t="shared" si="605"/>
        <v>57.931931809216373</v>
      </c>
      <c r="AO531" s="1">
        <f t="shared" si="606"/>
        <v>56.576941466848695</v>
      </c>
      <c r="AP531" s="1">
        <f t="shared" si="607"/>
        <v>64.950546313802121</v>
      </c>
      <c r="AQ531" s="1">
        <f t="shared" si="608"/>
        <v>50.530592966843635</v>
      </c>
      <c r="AR531" s="1">
        <f t="shared" si="609"/>
        <v>41.230535187558203</v>
      </c>
      <c r="AS531" s="1">
        <f t="shared" si="610"/>
        <v>0.33687002652519893</v>
      </c>
      <c r="AT531" s="1">
        <f t="shared" si="611"/>
        <v>17.333333333333332</v>
      </c>
      <c r="AU531" s="1">
        <f t="shared" si="612"/>
        <v>4.816951566951567</v>
      </c>
    </row>
    <row r="532" spans="1:47" s="23" customFormat="1" ht="12.9" thickBot="1" x14ac:dyDescent="0.35">
      <c r="A532" s="23" t="s">
        <v>559</v>
      </c>
      <c r="B532" s="23" t="s">
        <v>948</v>
      </c>
      <c r="C532" s="48" t="s">
        <v>944</v>
      </c>
      <c r="D532" s="11" t="s">
        <v>350</v>
      </c>
      <c r="F532" s="11">
        <v>63.75</v>
      </c>
      <c r="G532" s="11">
        <v>0.81</v>
      </c>
      <c r="H532" s="11">
        <v>13.53</v>
      </c>
      <c r="I532" s="11">
        <v>4.38</v>
      </c>
      <c r="J532" s="11">
        <v>0.16</v>
      </c>
      <c r="K532" s="11">
        <v>2.2400000000000002</v>
      </c>
      <c r="L532" s="11">
        <v>4.79</v>
      </c>
      <c r="M532" s="11">
        <v>4.09</v>
      </c>
      <c r="N532" s="11">
        <v>0.96</v>
      </c>
      <c r="O532" s="11">
        <v>0.2</v>
      </c>
      <c r="P532" s="11">
        <v>4.87</v>
      </c>
      <c r="Q532" s="11">
        <v>99.78</v>
      </c>
      <c r="R532" s="11">
        <f t="shared" si="630"/>
        <v>1.1963644721279862</v>
      </c>
      <c r="S532" s="11">
        <f t="shared" si="631"/>
        <v>-0.84729786038720378</v>
      </c>
      <c r="T532" s="11">
        <f t="shared" si="632"/>
        <v>-0.15798544136811354</v>
      </c>
      <c r="U532" s="22">
        <f t="shared" si="613"/>
        <v>2.7428142025173775E-2</v>
      </c>
      <c r="V532" s="22">
        <f t="shared" si="614"/>
        <v>5.5577058584174437E-2</v>
      </c>
      <c r="W532" s="22">
        <f t="shared" si="615"/>
        <v>0.13269909768536681</v>
      </c>
      <c r="X532" s="22">
        <f t="shared" si="616"/>
        <v>6.5989028718941592E-2</v>
      </c>
      <c r="Y532" s="21">
        <f t="shared" si="617"/>
        <v>1.019108280254777E-2</v>
      </c>
      <c r="Z532" s="22">
        <f t="shared" si="618"/>
        <v>8.5413694721825972E-2</v>
      </c>
      <c r="AA532" s="21">
        <f t="shared" si="619"/>
        <v>1.4089468122578375E-3</v>
      </c>
      <c r="AB532" s="22">
        <f t="shared" si="620"/>
        <v>8.4991010678148626E-2</v>
      </c>
      <c r="AC532" s="51">
        <f t="shared" si="621"/>
        <v>6.5989028718941592E-2</v>
      </c>
      <c r="AD532" s="51">
        <f t="shared" si="622"/>
        <v>48.277348698684385</v>
      </c>
      <c r="AE532" s="51">
        <f t="shared" si="623"/>
        <v>1.8432605128379584</v>
      </c>
      <c r="AF532" s="51">
        <f t="shared" si="624"/>
        <v>0.13197805743788318</v>
      </c>
      <c r="AG532" s="51">
        <f t="shared" si="625"/>
        <v>48.277348698684385</v>
      </c>
      <c r="AH532" s="51">
        <f t="shared" si="626"/>
        <v>48.015026557383258</v>
      </c>
      <c r="AI532" s="51">
        <f t="shared" si="627"/>
        <v>3.7076247439323682</v>
      </c>
      <c r="AJ532" s="51">
        <f t="shared" si="628"/>
        <v>27.84629909327456</v>
      </c>
      <c r="AK532" s="51">
        <f t="shared" si="629"/>
        <v>48.277348698684385</v>
      </c>
      <c r="AM532" s="23">
        <f t="shared" si="604"/>
        <v>50.136211273532069</v>
      </c>
      <c r="AN532" s="23">
        <f t="shared" si="605"/>
        <v>48.139379010272513</v>
      </c>
      <c r="AO532" s="23">
        <f t="shared" si="606"/>
        <v>61.463115487142858</v>
      </c>
      <c r="AP532" s="23">
        <f t="shared" si="607"/>
        <v>63.529107654727348</v>
      </c>
      <c r="AQ532" s="23">
        <f t="shared" si="608"/>
        <v>44.744097345133042</v>
      </c>
      <c r="AR532" s="23">
        <f t="shared" si="609"/>
        <v>37.079895682823839</v>
      </c>
      <c r="AS532" s="23">
        <f t="shared" si="610"/>
        <v>0.23471882640586797</v>
      </c>
      <c r="AT532" s="23">
        <f t="shared" si="611"/>
        <v>16.703703703703702</v>
      </c>
      <c r="AU532" s="23">
        <f t="shared" si="612"/>
        <v>4.7117516629711753</v>
      </c>
    </row>
    <row r="533" spans="1:47" x14ac:dyDescent="0.3">
      <c r="B533" s="2" t="s">
        <v>954</v>
      </c>
      <c r="C533" s="8"/>
      <c r="D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17"/>
      <c r="V533" s="17"/>
      <c r="W533" s="17"/>
      <c r="X533" s="17"/>
      <c r="Y533" s="16"/>
      <c r="Z533" s="17"/>
      <c r="AA533" s="16"/>
      <c r="AB533" s="17"/>
    </row>
    <row r="534" spans="1:47" ht="14.15" x14ac:dyDescent="0.3">
      <c r="A534" s="1" t="s">
        <v>934</v>
      </c>
      <c r="B534" s="1" t="s">
        <v>947</v>
      </c>
      <c r="C534" s="29" t="s">
        <v>955</v>
      </c>
      <c r="D534" s="29" t="s">
        <v>956</v>
      </c>
      <c r="E534" s="29" t="s">
        <v>620</v>
      </c>
      <c r="F534" s="30">
        <v>60.18</v>
      </c>
      <c r="G534" s="30">
        <v>0.56000000000000005</v>
      </c>
      <c r="H534" s="30">
        <v>9.7899999999999991</v>
      </c>
      <c r="I534" s="30">
        <v>1.83</v>
      </c>
      <c r="J534" s="30">
        <v>0.1</v>
      </c>
      <c r="K534" s="30">
        <v>3.39</v>
      </c>
      <c r="L534" s="30">
        <v>5.42</v>
      </c>
      <c r="M534" s="30">
        <v>0.63</v>
      </c>
      <c r="N534" s="30">
        <v>5.41</v>
      </c>
      <c r="O534" s="30">
        <v>7.8E-2</v>
      </c>
      <c r="P534" s="30">
        <v>10.32</v>
      </c>
      <c r="Q534" s="30">
        <v>99.54</v>
      </c>
      <c r="R534" s="4">
        <f t="shared" ref="R534" si="633">LN(H534/M534)</f>
        <v>2.7433969161389777</v>
      </c>
      <c r="S534" s="4">
        <f t="shared" ref="S534" si="634">LN(N534/K534)</f>
        <v>0.46741917146603124</v>
      </c>
      <c r="T534" s="4">
        <f t="shared" ref="T534" si="635">LN(M534/L534)</f>
        <v>-2.1521312750481134</v>
      </c>
      <c r="U534" s="17">
        <f t="shared" ref="U534" si="636">I534/159.69</f>
        <v>1.1459703174901373E-2</v>
      </c>
      <c r="V534" s="17">
        <f t="shared" ref="V534" si="637">K534/40.3044</f>
        <v>8.4109923482299703E-2</v>
      </c>
      <c r="W534" s="17">
        <f t="shared" ref="W534" si="638">H534/101.96</f>
        <v>9.6018046292663792E-2</v>
      </c>
      <c r="X534" s="17">
        <f t="shared" ref="X534" si="639">M534/61.98</f>
        <v>1.016456921587609E-2</v>
      </c>
      <c r="Y534" s="16">
        <f t="shared" ref="Y534" si="640">N534/94.2</f>
        <v>5.7430997876857751E-2</v>
      </c>
      <c r="Z534" s="17">
        <f t="shared" ref="Z534" si="641">L534/56.08</f>
        <v>9.6647646219686162E-2</v>
      </c>
      <c r="AA534" s="16">
        <f t="shared" ref="AA534" si="642">O534/141.95</f>
        <v>5.4948925678055657E-4</v>
      </c>
      <c r="AB534" s="17">
        <f t="shared" ref="AB534" si="643">Z534-3/10*AA534</f>
        <v>9.6482799442651992E-2</v>
      </c>
      <c r="AC534" s="35">
        <f t="shared" ref="AC534" si="644">IF(AB534&gt;X534,X534,AB534)</f>
        <v>1.016456921587609E-2</v>
      </c>
      <c r="AD534" s="35">
        <f t="shared" ref="AD534" si="645">W534/(W534+AC534+Y534+X534)*100</f>
        <v>55.253222732207362</v>
      </c>
      <c r="AE534" s="35">
        <f t="shared" ref="AE534" si="646">(U534+V534+X534+Y534+Z534)/W534</f>
        <v>2.705875093289333</v>
      </c>
      <c r="AF534" s="35">
        <f t="shared" ref="AF534" si="647">AC534+X534</f>
        <v>2.0329138431752179E-2</v>
      </c>
      <c r="AG534" s="35">
        <f t="shared" ref="AG534" si="648">W534/(W534+Y534+AF534)*100</f>
        <v>55.253222732207362</v>
      </c>
      <c r="AH534" s="35">
        <f t="shared" ref="AH534" si="649">AF534/(W534+Y534+AF534)*100</f>
        <v>11.698326065704393</v>
      </c>
      <c r="AI534" s="35">
        <f t="shared" ref="AI534" si="650">Y534/(W534+Y534+AF534)*100</f>
        <v>33.048451202088245</v>
      </c>
      <c r="AJ534" s="35">
        <f t="shared" ref="AJ534" si="651">AI534/(AH534+AI534)*(100-AG534)+AG534/2</f>
        <v>60.675062568191926</v>
      </c>
      <c r="AK534" s="35">
        <f t="shared" ref="AK534" si="652">AG534</f>
        <v>55.253222732207362</v>
      </c>
      <c r="AM534" s="1">
        <f t="shared" si="604"/>
        <v>82.527176330132519</v>
      </c>
      <c r="AN534" s="1">
        <f t="shared" si="605"/>
        <v>65.494816417171563</v>
      </c>
      <c r="AO534" s="1">
        <f t="shared" si="606"/>
        <v>62.5507519378437</v>
      </c>
      <c r="AP534" s="1">
        <f t="shared" si="607"/>
        <v>58.685854010503334</v>
      </c>
      <c r="AQ534" s="1">
        <f t="shared" si="608"/>
        <v>39.902960326076418</v>
      </c>
      <c r="AR534" s="1">
        <f t="shared" si="609"/>
        <v>35.648348712026021</v>
      </c>
      <c r="AS534" s="1">
        <f t="shared" si="610"/>
        <v>8.587301587301587</v>
      </c>
      <c r="AT534" s="1">
        <f t="shared" si="611"/>
        <v>17.482142857142854</v>
      </c>
      <c r="AU534" s="1">
        <f t="shared" si="612"/>
        <v>6.1470888661899901</v>
      </c>
    </row>
    <row r="535" spans="1:47" ht="14.15" x14ac:dyDescent="0.3">
      <c r="A535" s="1" t="s">
        <v>934</v>
      </c>
      <c r="B535" s="1" t="s">
        <v>947</v>
      </c>
      <c r="C535" s="29" t="s">
        <v>957</v>
      </c>
      <c r="D535" s="29" t="s">
        <v>958</v>
      </c>
      <c r="E535" s="29" t="s">
        <v>620</v>
      </c>
      <c r="F535" s="30">
        <v>85.32</v>
      </c>
      <c r="G535" s="30">
        <v>0.26</v>
      </c>
      <c r="H535" s="30">
        <v>6.13</v>
      </c>
      <c r="I535" s="30">
        <v>1.1200000000000001</v>
      </c>
      <c r="J535" s="30">
        <v>4.0000000000000001E-3</v>
      </c>
      <c r="K535" s="30">
        <v>0.63</v>
      </c>
      <c r="L535" s="30">
        <v>0.96</v>
      </c>
      <c r="M535" s="30">
        <v>0.25</v>
      </c>
      <c r="N535" s="30">
        <v>3.27</v>
      </c>
      <c r="O535" s="30">
        <v>1.8</v>
      </c>
      <c r="P535" s="30">
        <v>2E-3</v>
      </c>
      <c r="Q535" s="30">
        <v>99.98</v>
      </c>
      <c r="R535" s="4">
        <f t="shared" ref="R535:R583" si="653">LN(H535/M535)</f>
        <v>3.1994891110680106</v>
      </c>
      <c r="S535" s="4">
        <f t="shared" ref="S535:S583" si="654">LN(N535/K535)</f>
        <v>1.6468254445057207</v>
      </c>
      <c r="T535" s="4">
        <f t="shared" ref="T535:T583" si="655">LN(M535/L535)</f>
        <v>-1.3454723665996353</v>
      </c>
      <c r="U535" s="17">
        <f t="shared" ref="U535:U583" si="656">I535/159.69</f>
        <v>7.0135888283549387E-3</v>
      </c>
      <c r="V535" s="17">
        <f t="shared" ref="V535:V583" si="657">K535/40.3044</f>
        <v>1.5631047726799061E-2</v>
      </c>
      <c r="W535" s="17">
        <f t="shared" ref="W535:W583" si="658">H535/101.96</f>
        <v>6.012161632012554E-2</v>
      </c>
      <c r="X535" s="17">
        <f t="shared" ref="X535:X583" si="659">M535/61.98</f>
        <v>4.0335592126492419E-3</v>
      </c>
      <c r="Y535" s="16">
        <f t="shared" ref="Y535:Y583" si="660">N535/94.2</f>
        <v>3.4713375796178343E-2</v>
      </c>
      <c r="Z535" s="17">
        <f t="shared" ref="Z535:Z583" si="661">L535/56.08</f>
        <v>1.7118402282453638E-2</v>
      </c>
      <c r="AA535" s="16">
        <f t="shared" ref="AA535:AA583" si="662">O535/141.95</f>
        <v>1.2680521310320537E-2</v>
      </c>
      <c r="AB535" s="17">
        <f t="shared" ref="AB535:AB583" si="663">Z535-3/10*AA535</f>
        <v>1.3314245889357477E-2</v>
      </c>
      <c r="AC535" s="35">
        <f t="shared" ref="AC535:AC583" si="664">IF(AB535&gt;X535,X535,AB535)</f>
        <v>4.0335592126492419E-3</v>
      </c>
      <c r="AD535" s="35">
        <f t="shared" ref="AD535:AD583" si="665">W535/(W535+AC535+Y535+X535)*100</f>
        <v>58.426028391146488</v>
      </c>
      <c r="AE535" s="35">
        <f t="shared" ref="AE535:AE583" si="666">(U535+V535+X535+Y535+Z535)/W535</f>
        <v>1.3058526808128117</v>
      </c>
      <c r="AF535" s="35">
        <f t="shared" ref="AF535:AF583" si="667">AC535+X535</f>
        <v>8.0671184252984838E-3</v>
      </c>
      <c r="AG535" s="35">
        <f t="shared" ref="AG535:AG583" si="668">W535/(W535+Y535+AF535)*100</f>
        <v>58.426028391146481</v>
      </c>
      <c r="AH535" s="35">
        <f t="shared" ref="AH535:AH583" si="669">AF535/(W535+Y535+AF535)*100</f>
        <v>7.8396044384697259</v>
      </c>
      <c r="AI535" s="35">
        <f t="shared" ref="AI535:AI583" si="670">Y535/(W535+Y535+AF535)*100</f>
        <v>33.734367170383784</v>
      </c>
      <c r="AJ535" s="35">
        <f t="shared" ref="AJ535:AJ583" si="671">AI535/(AH535+AI535)*(100-AG535)+AG535/2</f>
        <v>62.947381365957028</v>
      </c>
      <c r="AK535" s="35">
        <f t="shared" ref="AK535:AK583" si="672">AG535</f>
        <v>58.426028391146481</v>
      </c>
      <c r="AM535" s="1">
        <f t="shared" si="604"/>
        <v>88.169426437642116</v>
      </c>
      <c r="AN535" s="1">
        <f t="shared" si="605"/>
        <v>75.901323604835426</v>
      </c>
      <c r="AO535" s="1">
        <f t="shared" si="606"/>
        <v>32.388597441019016</v>
      </c>
      <c r="AP535" s="1">
        <f t="shared" si="607"/>
        <v>60.809646254540851</v>
      </c>
      <c r="AQ535" s="1">
        <f t="shared" si="608"/>
        <v>53.474268908568945</v>
      </c>
      <c r="AR535" s="1">
        <f t="shared" si="609"/>
        <v>47.887832787727277</v>
      </c>
      <c r="AS535" s="1">
        <f t="shared" si="610"/>
        <v>13.08</v>
      </c>
      <c r="AT535" s="1">
        <f t="shared" si="611"/>
        <v>23.576923076923077</v>
      </c>
      <c r="AU535" s="1">
        <f t="shared" si="612"/>
        <v>13.918433931484502</v>
      </c>
    </row>
    <row r="536" spans="1:47" ht="14.15" x14ac:dyDescent="0.3">
      <c r="A536" s="1" t="s">
        <v>934</v>
      </c>
      <c r="B536" s="1" t="s">
        <v>947</v>
      </c>
      <c r="C536" s="29" t="s">
        <v>957</v>
      </c>
      <c r="D536" s="29" t="s">
        <v>959</v>
      </c>
      <c r="E536" s="29" t="s">
        <v>620</v>
      </c>
      <c r="F536" s="30">
        <v>86.48</v>
      </c>
      <c r="G536" s="30">
        <v>0.14000000000000001</v>
      </c>
      <c r="H536" s="30">
        <v>5.85</v>
      </c>
      <c r="I536" s="30">
        <v>0.56000000000000005</v>
      </c>
      <c r="J536" s="30">
        <v>2E-3</v>
      </c>
      <c r="K536" s="30">
        <v>0.5</v>
      </c>
      <c r="L536" s="30">
        <v>0.22</v>
      </c>
      <c r="M536" s="30">
        <v>0.31</v>
      </c>
      <c r="N536" s="30">
        <v>3.32</v>
      </c>
      <c r="O536" s="30">
        <v>3.6999999999999998E-2</v>
      </c>
      <c r="P536" s="30">
        <v>1.74</v>
      </c>
      <c r="Q536" s="30">
        <v>99.41</v>
      </c>
      <c r="R536" s="4">
        <f t="shared" si="653"/>
        <v>2.9376246427467101</v>
      </c>
      <c r="S536" s="4">
        <f t="shared" si="654"/>
        <v>1.8931119634883424</v>
      </c>
      <c r="T536" s="4">
        <f t="shared" si="655"/>
        <v>0.34294475112683043</v>
      </c>
      <c r="U536" s="17">
        <f t="shared" si="656"/>
        <v>3.5067944141774694E-3</v>
      </c>
      <c r="V536" s="17">
        <f t="shared" si="657"/>
        <v>1.2405593433967507E-2</v>
      </c>
      <c r="W536" s="17">
        <f t="shared" si="658"/>
        <v>5.7375441349548841E-2</v>
      </c>
      <c r="X536" s="17">
        <f t="shared" si="659"/>
        <v>5.0016134236850595E-3</v>
      </c>
      <c r="Y536" s="16">
        <f t="shared" si="660"/>
        <v>3.5244161358811039E-2</v>
      </c>
      <c r="Z536" s="17">
        <f t="shared" si="661"/>
        <v>3.9229671897289585E-3</v>
      </c>
      <c r="AA536" s="16">
        <f t="shared" si="662"/>
        <v>2.6065516026769993E-4</v>
      </c>
      <c r="AB536" s="17">
        <f t="shared" si="663"/>
        <v>3.8447706416486487E-3</v>
      </c>
      <c r="AC536" s="35">
        <f t="shared" si="664"/>
        <v>3.8447706416486487E-3</v>
      </c>
      <c r="AD536" s="35">
        <f t="shared" si="665"/>
        <v>56.546477468865639</v>
      </c>
      <c r="AE536" s="35">
        <f t="shared" si="666"/>
        <v>1.04715760623674</v>
      </c>
      <c r="AF536" s="35">
        <f t="shared" si="667"/>
        <v>8.8463840653337077E-3</v>
      </c>
      <c r="AG536" s="35">
        <f t="shared" si="668"/>
        <v>56.546477468865639</v>
      </c>
      <c r="AH536" s="35">
        <f t="shared" si="669"/>
        <v>8.7185709680864711</v>
      </c>
      <c r="AI536" s="35">
        <f t="shared" si="670"/>
        <v>34.734951563047886</v>
      </c>
      <c r="AJ536" s="35">
        <f t="shared" si="671"/>
        <v>63.008190297480709</v>
      </c>
      <c r="AK536" s="35">
        <f t="shared" si="672"/>
        <v>56.546477468865639</v>
      </c>
      <c r="AM536" s="1">
        <f t="shared" si="604"/>
        <v>86.641286298118885</v>
      </c>
      <c r="AN536" s="1">
        <f t="shared" si="605"/>
        <v>71.442701265914692</v>
      </c>
      <c r="AO536" s="1">
        <f t="shared" si="606"/>
        <v>32.981046119830935</v>
      </c>
      <c r="AP536" s="1">
        <f t="shared" si="607"/>
        <v>58.773536760637526</v>
      </c>
      <c r="AQ536" s="1">
        <f t="shared" si="608"/>
        <v>51.868358170636157</v>
      </c>
      <c r="AR536" s="1">
        <f t="shared" si="609"/>
        <v>48.880759794465568</v>
      </c>
      <c r="AS536" s="1">
        <f t="shared" si="610"/>
        <v>10.709677419354838</v>
      </c>
      <c r="AT536" s="1">
        <f t="shared" si="611"/>
        <v>41.785714285714278</v>
      </c>
      <c r="AU536" s="1">
        <f t="shared" si="612"/>
        <v>14.782905982905984</v>
      </c>
    </row>
    <row r="537" spans="1:47" ht="14.15" x14ac:dyDescent="0.3">
      <c r="A537" s="1" t="s">
        <v>934</v>
      </c>
      <c r="B537" s="1" t="s">
        <v>947</v>
      </c>
      <c r="C537" s="29" t="s">
        <v>957</v>
      </c>
      <c r="D537" s="29" t="s">
        <v>960</v>
      </c>
      <c r="E537" s="29" t="s">
        <v>620</v>
      </c>
      <c r="F537" s="30">
        <v>84.82</v>
      </c>
      <c r="G537" s="30">
        <v>0.23</v>
      </c>
      <c r="H537" s="30">
        <v>5.22</v>
      </c>
      <c r="I537" s="30">
        <v>1.1200000000000001</v>
      </c>
      <c r="J537" s="30">
        <v>0.13</v>
      </c>
      <c r="K537" s="30">
        <v>0.88</v>
      </c>
      <c r="L537" s="30">
        <v>2.4500000000000002</v>
      </c>
      <c r="M537" s="30">
        <v>1.48</v>
      </c>
      <c r="N537" s="30">
        <v>0.72</v>
      </c>
      <c r="O537" s="30">
        <v>0.503</v>
      </c>
      <c r="P537" s="30">
        <v>2.48</v>
      </c>
      <c r="Q537" s="30">
        <v>99.99</v>
      </c>
      <c r="R537" s="4">
        <f t="shared" si="653"/>
        <v>1.2604553141185235</v>
      </c>
      <c r="S537" s="4">
        <f t="shared" si="654"/>
        <v>-0.20067069546215124</v>
      </c>
      <c r="T537" s="4">
        <f t="shared" si="655"/>
        <v>-0.50404593678061205</v>
      </c>
      <c r="U537" s="17">
        <f t="shared" si="656"/>
        <v>7.0135888283549387E-3</v>
      </c>
      <c r="V537" s="17">
        <f t="shared" si="657"/>
        <v>2.1833844443782811E-2</v>
      </c>
      <c r="W537" s="17">
        <f t="shared" si="658"/>
        <v>5.1196547665751276E-2</v>
      </c>
      <c r="X537" s="17">
        <f t="shared" si="659"/>
        <v>2.3878670538883512E-2</v>
      </c>
      <c r="Y537" s="16">
        <f t="shared" si="660"/>
        <v>7.6433121019108272E-3</v>
      </c>
      <c r="Z537" s="17">
        <f t="shared" si="661"/>
        <v>4.3687589158345225E-2</v>
      </c>
      <c r="AA537" s="16">
        <f t="shared" si="662"/>
        <v>3.5435012328284611E-3</v>
      </c>
      <c r="AB537" s="17">
        <f t="shared" si="663"/>
        <v>4.2624538788496688E-2</v>
      </c>
      <c r="AC537" s="35">
        <f t="shared" si="664"/>
        <v>2.3878670538883512E-2</v>
      </c>
      <c r="AD537" s="35">
        <f t="shared" si="665"/>
        <v>48.028041317884743</v>
      </c>
      <c r="AE537" s="35">
        <f t="shared" si="666"/>
        <v>2.0325004285569799</v>
      </c>
      <c r="AF537" s="35">
        <f t="shared" si="667"/>
        <v>4.7757341077767024E-2</v>
      </c>
      <c r="AG537" s="35">
        <f t="shared" si="668"/>
        <v>48.028041317884743</v>
      </c>
      <c r="AH537" s="35">
        <f t="shared" si="669"/>
        <v>44.801684002019321</v>
      </c>
      <c r="AI537" s="35">
        <f t="shared" si="670"/>
        <v>7.1702746800959476</v>
      </c>
      <c r="AJ537" s="35">
        <f t="shared" si="671"/>
        <v>31.184295339038314</v>
      </c>
      <c r="AK537" s="35">
        <f t="shared" si="672"/>
        <v>48.028041317884743</v>
      </c>
      <c r="AM537" s="1">
        <f t="shared" si="604"/>
        <v>51.737782431622492</v>
      </c>
      <c r="AN537" s="1">
        <f t="shared" si="605"/>
        <v>47.697908791865586</v>
      </c>
      <c r="AO537" s="1">
        <f t="shared" si="606"/>
        <v>25.59682563956418</v>
      </c>
      <c r="AP537" s="1">
        <f t="shared" si="607"/>
        <v>61.892477388104709</v>
      </c>
      <c r="AQ537" s="1">
        <f t="shared" si="608"/>
        <v>42.977070943673866</v>
      </c>
      <c r="AR537" s="1">
        <f t="shared" si="609"/>
        <v>37.798874794340186</v>
      </c>
      <c r="AS537" s="1">
        <f t="shared" si="610"/>
        <v>0.48648648648648646</v>
      </c>
      <c r="AT537" s="1">
        <f t="shared" si="611"/>
        <v>22.695652173913043</v>
      </c>
      <c r="AU537" s="1">
        <f t="shared" si="612"/>
        <v>16.249042145593869</v>
      </c>
    </row>
    <row r="538" spans="1:47" ht="14.15" x14ac:dyDescent="0.3">
      <c r="A538" s="1" t="s">
        <v>934</v>
      </c>
      <c r="B538" s="1" t="s">
        <v>947</v>
      </c>
      <c r="C538" s="29" t="s">
        <v>957</v>
      </c>
      <c r="D538" s="29" t="s">
        <v>961</v>
      </c>
      <c r="E538" s="29" t="s">
        <v>581</v>
      </c>
      <c r="F538" s="30">
        <v>87.2</v>
      </c>
      <c r="G538" s="30">
        <v>0.21</v>
      </c>
      <c r="H538" s="30">
        <v>5.84</v>
      </c>
      <c r="I538" s="30">
        <v>1.63</v>
      </c>
      <c r="J538" s="30">
        <v>0.55000000000000004</v>
      </c>
      <c r="K538" s="30">
        <v>1.0900000000000001</v>
      </c>
      <c r="L538" s="30">
        <v>2.89</v>
      </c>
      <c r="M538" s="30">
        <v>1.38</v>
      </c>
      <c r="N538" s="30">
        <v>0.93</v>
      </c>
      <c r="O538" s="30">
        <v>7.2999999999999995E-2</v>
      </c>
      <c r="P538" s="30">
        <v>0.77</v>
      </c>
      <c r="Q538" s="30">
        <v>99.98</v>
      </c>
      <c r="R538" s="4">
        <f t="shared" si="653"/>
        <v>1.4426472976710223</v>
      </c>
      <c r="S538" s="4">
        <f t="shared" si="654"/>
        <v>-0.15874838907588779</v>
      </c>
      <c r="T538" s="4">
        <f t="shared" si="655"/>
        <v>-0.73917300295522759</v>
      </c>
      <c r="U538" s="17">
        <f t="shared" si="656"/>
        <v>1.0207276598409417E-2</v>
      </c>
      <c r="V538" s="17">
        <f t="shared" si="657"/>
        <v>2.7044193686049166E-2</v>
      </c>
      <c r="W538" s="17">
        <f t="shared" si="658"/>
        <v>5.727736367202825E-2</v>
      </c>
      <c r="X538" s="17">
        <f t="shared" si="659"/>
        <v>2.2265246853823813E-2</v>
      </c>
      <c r="Y538" s="16">
        <f t="shared" si="660"/>
        <v>9.8726114649681524E-3</v>
      </c>
      <c r="Z538" s="17">
        <f t="shared" si="661"/>
        <v>5.153352353780314E-2</v>
      </c>
      <c r="AA538" s="16">
        <f t="shared" si="662"/>
        <v>5.1426558647411056E-4</v>
      </c>
      <c r="AB538" s="17">
        <f t="shared" si="663"/>
        <v>5.1379243861860907E-2</v>
      </c>
      <c r="AC538" s="35">
        <f t="shared" si="664"/>
        <v>2.2265246853823813E-2</v>
      </c>
      <c r="AD538" s="35">
        <f t="shared" si="665"/>
        <v>51.286822364352169</v>
      </c>
      <c r="AE538" s="35">
        <f t="shared" si="666"/>
        <v>2.1111804801886702</v>
      </c>
      <c r="AF538" s="35">
        <f t="shared" si="667"/>
        <v>4.4530493707647625E-2</v>
      </c>
      <c r="AG538" s="35">
        <f t="shared" si="668"/>
        <v>51.286822364352169</v>
      </c>
      <c r="AH538" s="35">
        <f t="shared" si="669"/>
        <v>39.873125684664615</v>
      </c>
      <c r="AI538" s="35">
        <f t="shared" si="670"/>
        <v>8.8400519509832112</v>
      </c>
      <c r="AJ538" s="35">
        <f t="shared" si="671"/>
        <v>34.483463133159297</v>
      </c>
      <c r="AK538" s="35">
        <f t="shared" si="672"/>
        <v>51.286822364352169</v>
      </c>
      <c r="AM538" s="1">
        <f t="shared" si="604"/>
        <v>56.26025843803157</v>
      </c>
      <c r="AN538" s="1">
        <f t="shared" si="605"/>
        <v>51.563197264996198</v>
      </c>
      <c r="AO538" s="1">
        <f t="shared" si="606"/>
        <v>26.806747334266834</v>
      </c>
      <c r="AP538" s="1">
        <f t="shared" si="607"/>
        <v>64.057732449524764</v>
      </c>
      <c r="AQ538" s="1">
        <f t="shared" si="608"/>
        <v>45.312402876818908</v>
      </c>
      <c r="AR538" s="1">
        <f t="shared" si="609"/>
        <v>38.458751028801821</v>
      </c>
      <c r="AS538" s="1">
        <f t="shared" si="610"/>
        <v>0.67391304347826098</v>
      </c>
      <c r="AT538" s="1">
        <f t="shared" si="611"/>
        <v>27.80952380952381</v>
      </c>
      <c r="AU538" s="1">
        <f t="shared" si="612"/>
        <v>14.931506849315069</v>
      </c>
    </row>
    <row r="539" spans="1:47" ht="14.15" x14ac:dyDescent="0.3">
      <c r="A539" s="1" t="s">
        <v>560</v>
      </c>
      <c r="B539" s="1" t="s">
        <v>947</v>
      </c>
      <c r="C539" s="29" t="s">
        <v>941</v>
      </c>
      <c r="D539" s="29" t="s">
        <v>962</v>
      </c>
      <c r="E539" s="29" t="s">
        <v>620</v>
      </c>
      <c r="F539" s="30">
        <v>88.34</v>
      </c>
      <c r="G539" s="30">
        <v>0.14000000000000001</v>
      </c>
      <c r="H539" s="30">
        <v>3.77</v>
      </c>
      <c r="I539" s="30">
        <v>1.07</v>
      </c>
      <c r="J539" s="30">
        <v>3.6999999999999998E-2</v>
      </c>
      <c r="K539" s="30">
        <v>0.55000000000000004</v>
      </c>
      <c r="L539" s="30">
        <v>1.49</v>
      </c>
      <c r="M539" s="30">
        <v>1.29</v>
      </c>
      <c r="N539" s="30">
        <v>0.42</v>
      </c>
      <c r="O539" s="30">
        <v>3.7999999999999999E-2</v>
      </c>
      <c r="P539" s="30">
        <v>1.89</v>
      </c>
      <c r="Q539" s="30">
        <v>99.45</v>
      </c>
      <c r="R539" s="4">
        <f t="shared" si="653"/>
        <v>1.0724327830863385</v>
      </c>
      <c r="S539" s="4">
        <f t="shared" si="654"/>
        <v>-0.26966356694910271</v>
      </c>
      <c r="T539" s="4">
        <f t="shared" si="655"/>
        <v>-0.14413390158378694</v>
      </c>
      <c r="U539" s="17">
        <f t="shared" si="656"/>
        <v>6.7004821842319498E-3</v>
      </c>
      <c r="V539" s="17">
        <f t="shared" si="657"/>
        <v>1.3646152777364258E-2</v>
      </c>
      <c r="W539" s="17">
        <f t="shared" si="658"/>
        <v>3.6975284425264814E-2</v>
      </c>
      <c r="X539" s="17">
        <f t="shared" si="659"/>
        <v>2.0813165537270088E-2</v>
      </c>
      <c r="Y539" s="16">
        <f t="shared" si="660"/>
        <v>4.4585987261146496E-3</v>
      </c>
      <c r="Z539" s="17">
        <f t="shared" si="661"/>
        <v>2.6569186875891583E-2</v>
      </c>
      <c r="AA539" s="16">
        <f t="shared" si="662"/>
        <v>2.6769989432898911E-4</v>
      </c>
      <c r="AB539" s="17">
        <f t="shared" si="663"/>
        <v>2.6488876907592888E-2</v>
      </c>
      <c r="AC539" s="35">
        <f t="shared" si="664"/>
        <v>2.0813165537270088E-2</v>
      </c>
      <c r="AD539" s="35">
        <f t="shared" si="665"/>
        <v>44.516240139585825</v>
      </c>
      <c r="AE539" s="35">
        <f t="shared" si="666"/>
        <v>1.9523199678633854</v>
      </c>
      <c r="AF539" s="35">
        <f t="shared" si="667"/>
        <v>4.1626331074540175E-2</v>
      </c>
      <c r="AG539" s="35">
        <f t="shared" si="668"/>
        <v>44.516240139585825</v>
      </c>
      <c r="AH539" s="35">
        <f t="shared" si="669"/>
        <v>50.115848438963361</v>
      </c>
      <c r="AI539" s="35">
        <f t="shared" si="670"/>
        <v>5.3679114214508088</v>
      </c>
      <c r="AJ539" s="35">
        <f t="shared" si="671"/>
        <v>27.626031491243722</v>
      </c>
      <c r="AK539" s="35">
        <f t="shared" si="672"/>
        <v>44.516240139585825</v>
      </c>
      <c r="AM539" s="1">
        <f t="shared" si="604"/>
        <v>47.041379735199648</v>
      </c>
      <c r="AN539" s="1">
        <f t="shared" si="605"/>
        <v>43.856707096775047</v>
      </c>
      <c r="AO539" s="1">
        <f t="shared" si="606"/>
        <v>19.949664990712414</v>
      </c>
      <c r="AP539" s="1">
        <f t="shared" si="607"/>
        <v>59.400863501512603</v>
      </c>
      <c r="AQ539" s="1">
        <f t="shared" si="608"/>
        <v>42.236821789527724</v>
      </c>
      <c r="AR539" s="1">
        <f t="shared" si="609"/>
        <v>35.757094153613167</v>
      </c>
      <c r="AS539" s="1">
        <f t="shared" si="610"/>
        <v>0.32558139534883718</v>
      </c>
      <c r="AT539" s="1">
        <f t="shared" si="611"/>
        <v>26.928571428571427</v>
      </c>
      <c r="AU539" s="1">
        <f t="shared" si="612"/>
        <v>23.432360742705573</v>
      </c>
    </row>
    <row r="540" spans="1:47" ht="14.15" x14ac:dyDescent="0.3">
      <c r="A540" s="1" t="s">
        <v>560</v>
      </c>
      <c r="B540" s="1" t="s">
        <v>947</v>
      </c>
      <c r="C540" s="29" t="s">
        <v>941</v>
      </c>
      <c r="D540" s="29" t="s">
        <v>963</v>
      </c>
      <c r="E540" s="29" t="s">
        <v>620</v>
      </c>
      <c r="F540" s="30">
        <v>79.78</v>
      </c>
      <c r="G540" s="30">
        <v>0.23</v>
      </c>
      <c r="H540" s="30">
        <v>6.21</v>
      </c>
      <c r="I540" s="30">
        <v>1.79</v>
      </c>
      <c r="J540" s="30">
        <v>0.17</v>
      </c>
      <c r="K540" s="30">
        <v>0.65</v>
      </c>
      <c r="L540" s="30">
        <v>0.87</v>
      </c>
      <c r="M540" s="30">
        <v>1.79</v>
      </c>
      <c r="N540" s="30">
        <v>0.73</v>
      </c>
      <c r="O540" s="30">
        <v>3.9E-2</v>
      </c>
      <c r="P540" s="30">
        <v>3.95</v>
      </c>
      <c r="Q540" s="30">
        <v>99.4</v>
      </c>
      <c r="R540" s="4">
        <f t="shared" si="653"/>
        <v>1.2439452760927237</v>
      </c>
      <c r="S540" s="4">
        <f t="shared" si="654"/>
        <v>0.11607217125275403</v>
      </c>
      <c r="T540" s="4">
        <f t="shared" si="655"/>
        <v>0.72147768718617133</v>
      </c>
      <c r="U540" s="17">
        <f t="shared" si="656"/>
        <v>1.1209217859602981E-2</v>
      </c>
      <c r="V540" s="17">
        <f t="shared" si="657"/>
        <v>1.6127271464157759E-2</v>
      </c>
      <c r="W540" s="17">
        <f t="shared" si="658"/>
        <v>6.090623774029031E-2</v>
      </c>
      <c r="X540" s="17">
        <f t="shared" si="659"/>
        <v>2.8880283962568573E-2</v>
      </c>
      <c r="Y540" s="16">
        <f t="shared" si="660"/>
        <v>7.7494692144373665E-3</v>
      </c>
      <c r="Z540" s="17">
        <f t="shared" si="661"/>
        <v>1.551355206847361E-2</v>
      </c>
      <c r="AA540" s="16">
        <f t="shared" si="662"/>
        <v>2.7474462839027829E-4</v>
      </c>
      <c r="AB540" s="17">
        <f t="shared" si="663"/>
        <v>1.5431128679956527E-2</v>
      </c>
      <c r="AC540" s="35">
        <f t="shared" si="664"/>
        <v>1.5431128679956527E-2</v>
      </c>
      <c r="AD540" s="35">
        <f t="shared" si="665"/>
        <v>53.915013463591464</v>
      </c>
      <c r="AE540" s="35">
        <f t="shared" si="666"/>
        <v>1.304953277661794</v>
      </c>
      <c r="AF540" s="35">
        <f t="shared" si="667"/>
        <v>4.4311412642525097E-2</v>
      </c>
      <c r="AG540" s="35">
        <f t="shared" si="668"/>
        <v>53.915013463591464</v>
      </c>
      <c r="AH540" s="35">
        <f t="shared" si="669"/>
        <v>39.22505309554046</v>
      </c>
      <c r="AI540" s="35">
        <f t="shared" si="670"/>
        <v>6.8599334408680672</v>
      </c>
      <c r="AJ540" s="35">
        <f t="shared" si="671"/>
        <v>33.817440172663801</v>
      </c>
      <c r="AK540" s="35">
        <f t="shared" si="672"/>
        <v>53.915013463591464</v>
      </c>
      <c r="AM540" s="1">
        <f t="shared" si="604"/>
        <v>57.885951186606022</v>
      </c>
      <c r="AN540" s="1">
        <f t="shared" si="605"/>
        <v>54.537560759468427</v>
      </c>
      <c r="AO540" s="1">
        <f t="shared" si="606"/>
        <v>26.698960784584525</v>
      </c>
      <c r="AP540" s="1">
        <f t="shared" si="607"/>
        <v>62.444885387932928</v>
      </c>
      <c r="AQ540" s="1">
        <f t="shared" si="608"/>
        <v>51.399572793948586</v>
      </c>
      <c r="AR540" s="1">
        <f t="shared" si="609"/>
        <v>43.41031439510482</v>
      </c>
      <c r="AS540" s="1">
        <f t="shared" si="610"/>
        <v>0.40782122905027929</v>
      </c>
      <c r="AT540" s="1">
        <f t="shared" si="611"/>
        <v>27</v>
      </c>
      <c r="AU540" s="1">
        <f t="shared" si="612"/>
        <v>12.847020933977456</v>
      </c>
    </row>
    <row r="541" spans="1:47" ht="14.15" x14ac:dyDescent="0.3">
      <c r="A541" s="1" t="s">
        <v>560</v>
      </c>
      <c r="B541" s="1" t="s">
        <v>947</v>
      </c>
      <c r="C541" s="29" t="s">
        <v>941</v>
      </c>
      <c r="D541" s="29" t="s">
        <v>964</v>
      </c>
      <c r="E541" s="29" t="s">
        <v>621</v>
      </c>
      <c r="F541" s="30">
        <v>66.260000000000005</v>
      </c>
      <c r="G541" s="30">
        <v>0.51</v>
      </c>
      <c r="H541" s="30">
        <v>12.58</v>
      </c>
      <c r="I541" s="30">
        <v>1.32</v>
      </c>
      <c r="J541" s="30">
        <v>0.19</v>
      </c>
      <c r="K541" s="30">
        <v>2.0099999999999998</v>
      </c>
      <c r="L541" s="30">
        <v>4.5599999999999996</v>
      </c>
      <c r="M541" s="30">
        <v>3.68</v>
      </c>
      <c r="N541" s="30">
        <v>1.35</v>
      </c>
      <c r="O541" s="30">
        <v>0.15</v>
      </c>
      <c r="P541" s="30">
        <v>4.6900000000000004</v>
      </c>
      <c r="Q541" s="30">
        <v>99.98</v>
      </c>
      <c r="R541" s="4">
        <f t="shared" si="653"/>
        <v>1.2291954990914549</v>
      </c>
      <c r="S541" s="4">
        <f t="shared" si="654"/>
        <v>-0.39803012962064604</v>
      </c>
      <c r="T541" s="4">
        <f t="shared" si="655"/>
        <v>-0.21440987134545506</v>
      </c>
      <c r="U541" s="17">
        <f t="shared" si="656"/>
        <v>8.2660154048468919E-3</v>
      </c>
      <c r="V541" s="17">
        <f t="shared" si="657"/>
        <v>4.9870485604549375E-2</v>
      </c>
      <c r="W541" s="17">
        <f t="shared" si="658"/>
        <v>0.12338171832091017</v>
      </c>
      <c r="X541" s="17">
        <f t="shared" si="659"/>
        <v>5.9373991610196845E-2</v>
      </c>
      <c r="Y541" s="16">
        <f t="shared" si="660"/>
        <v>1.4331210191082803E-2</v>
      </c>
      <c r="Z541" s="17">
        <f t="shared" si="661"/>
        <v>8.1312410841654775E-2</v>
      </c>
      <c r="AA541" s="16">
        <f t="shared" si="662"/>
        <v>1.0567101091933781E-3</v>
      </c>
      <c r="AB541" s="17">
        <f t="shared" si="663"/>
        <v>8.0995397808896766E-2</v>
      </c>
      <c r="AC541" s="35">
        <f t="shared" si="664"/>
        <v>5.9373991610196845E-2</v>
      </c>
      <c r="AD541" s="35">
        <f t="shared" si="665"/>
        <v>48.109365862996405</v>
      </c>
      <c r="AE541" s="35">
        <f t="shared" si="666"/>
        <v>1.7275988416527532</v>
      </c>
      <c r="AF541" s="35">
        <f t="shared" si="667"/>
        <v>0.11874798322039369</v>
      </c>
      <c r="AG541" s="35">
        <f t="shared" si="668"/>
        <v>48.109365862996405</v>
      </c>
      <c r="AH541" s="35">
        <f t="shared" si="669"/>
        <v>46.302566117485199</v>
      </c>
      <c r="AI541" s="35">
        <f t="shared" si="670"/>
        <v>5.5880680195183965</v>
      </c>
      <c r="AJ541" s="35">
        <f t="shared" si="671"/>
        <v>29.642750951016598</v>
      </c>
      <c r="AK541" s="35">
        <f t="shared" si="672"/>
        <v>48.109365862996405</v>
      </c>
      <c r="AM541" s="1">
        <f t="shared" si="604"/>
        <v>50.956870444026471</v>
      </c>
      <c r="AN541" s="1">
        <f t="shared" si="605"/>
        <v>47.871479518348245</v>
      </c>
      <c r="AO541" s="1">
        <f t="shared" si="606"/>
        <v>59.416127227321859</v>
      </c>
      <c r="AP541" s="1">
        <f t="shared" si="607"/>
        <v>62.602692377767156</v>
      </c>
      <c r="AQ541" s="1">
        <f t="shared" si="608"/>
        <v>41.846413350452963</v>
      </c>
      <c r="AR541" s="1">
        <f t="shared" si="609"/>
        <v>39.218923399786547</v>
      </c>
      <c r="AS541" s="1">
        <f t="shared" si="610"/>
        <v>0.36684782608695654</v>
      </c>
      <c r="AT541" s="1">
        <f t="shared" si="611"/>
        <v>24.666666666666668</v>
      </c>
      <c r="AU541" s="1">
        <f t="shared" si="612"/>
        <v>5.2670906200317971</v>
      </c>
    </row>
    <row r="542" spans="1:47" ht="14.15" x14ac:dyDescent="0.3">
      <c r="A542" s="1" t="s">
        <v>560</v>
      </c>
      <c r="B542" s="1" t="s">
        <v>947</v>
      </c>
      <c r="C542" s="29" t="s">
        <v>941</v>
      </c>
      <c r="D542" s="29" t="s">
        <v>965</v>
      </c>
      <c r="E542" s="29" t="s">
        <v>621</v>
      </c>
      <c r="F542" s="30">
        <v>73.42</v>
      </c>
      <c r="G542" s="30">
        <v>0.26</v>
      </c>
      <c r="H542" s="30">
        <v>6.97</v>
      </c>
      <c r="I542" s="30">
        <v>1.79</v>
      </c>
      <c r="J542" s="30">
        <v>0.26</v>
      </c>
      <c r="K542" s="30">
        <v>1.38</v>
      </c>
      <c r="L542" s="30">
        <v>5.23</v>
      </c>
      <c r="M542" s="30">
        <v>1.86</v>
      </c>
      <c r="N542" s="30">
        <v>0.79</v>
      </c>
      <c r="O542" s="30">
        <v>6.3E-2</v>
      </c>
      <c r="P542" s="30">
        <v>6.72</v>
      </c>
      <c r="Q542" s="30">
        <v>99.42</v>
      </c>
      <c r="R542" s="4">
        <f t="shared" si="653"/>
        <v>1.3210387370473227</v>
      </c>
      <c r="S542" s="4">
        <f t="shared" si="654"/>
        <v>-0.55780583269018302</v>
      </c>
      <c r="T542" s="4">
        <f t="shared" si="655"/>
        <v>-1.0338347903517215</v>
      </c>
      <c r="U542" s="17">
        <f t="shared" si="656"/>
        <v>1.1209217859602981E-2</v>
      </c>
      <c r="V542" s="17">
        <f t="shared" si="657"/>
        <v>3.4239437877750314E-2</v>
      </c>
      <c r="W542" s="17">
        <f t="shared" si="658"/>
        <v>6.8360141231855631E-2</v>
      </c>
      <c r="X542" s="17">
        <f t="shared" si="659"/>
        <v>3.000968054211036E-2</v>
      </c>
      <c r="Y542" s="16">
        <f t="shared" si="660"/>
        <v>8.3864118895966028E-3</v>
      </c>
      <c r="Z542" s="17">
        <f t="shared" si="661"/>
        <v>9.3259629101283895E-2</v>
      </c>
      <c r="AA542" s="16">
        <f t="shared" si="662"/>
        <v>4.4381824586121877E-4</v>
      </c>
      <c r="AB542" s="17">
        <f t="shared" si="663"/>
        <v>9.3126483627525528E-2</v>
      </c>
      <c r="AC542" s="35">
        <f t="shared" si="664"/>
        <v>3.000968054211036E-2</v>
      </c>
      <c r="AD542" s="35">
        <f t="shared" si="665"/>
        <v>49.983317575060013</v>
      </c>
      <c r="AE542" s="35">
        <f t="shared" si="666"/>
        <v>2.5907549937567134</v>
      </c>
      <c r="AF542" s="35">
        <f t="shared" si="667"/>
        <v>6.0019361084220721E-2</v>
      </c>
      <c r="AG542" s="35">
        <f t="shared" si="668"/>
        <v>49.983317575060013</v>
      </c>
      <c r="AH542" s="35">
        <f t="shared" si="669"/>
        <v>43.88473650968448</v>
      </c>
      <c r="AI542" s="35">
        <f t="shared" si="670"/>
        <v>6.131945915255498</v>
      </c>
      <c r="AJ542" s="35">
        <f t="shared" si="671"/>
        <v>31.123604702785507</v>
      </c>
      <c r="AK542" s="35">
        <f t="shared" si="672"/>
        <v>49.983317575060013</v>
      </c>
      <c r="AM542" s="1">
        <f t="shared" si="604"/>
        <v>53.248485933174713</v>
      </c>
      <c r="AN542" s="1">
        <f t="shared" si="605"/>
        <v>49.98098567934224</v>
      </c>
      <c r="AO542" s="1">
        <f t="shared" si="606"/>
        <v>31.948997599601388</v>
      </c>
      <c r="AP542" s="1">
        <f t="shared" si="607"/>
        <v>64.033863771636518</v>
      </c>
      <c r="AQ542" s="1">
        <f t="shared" si="608"/>
        <v>43.667945497628359</v>
      </c>
      <c r="AR542" s="1">
        <f t="shared" si="609"/>
        <v>37.5162871186591</v>
      </c>
      <c r="AS542" s="1">
        <f t="shared" si="610"/>
        <v>0.42473118279569894</v>
      </c>
      <c r="AT542" s="1">
        <f t="shared" si="611"/>
        <v>26.807692307692307</v>
      </c>
      <c r="AU542" s="1">
        <f t="shared" si="612"/>
        <v>10.533715925394549</v>
      </c>
    </row>
    <row r="543" spans="1:47" ht="14.15" x14ac:dyDescent="0.3">
      <c r="A543" s="1" t="s">
        <v>560</v>
      </c>
      <c r="B543" s="1" t="s">
        <v>947</v>
      </c>
      <c r="C543" s="29" t="s">
        <v>941</v>
      </c>
      <c r="D543" s="29" t="s">
        <v>966</v>
      </c>
      <c r="E543" s="29" t="s">
        <v>621</v>
      </c>
      <c r="F543" s="30">
        <v>65.540000000000006</v>
      </c>
      <c r="G543" s="30">
        <v>0.56000000000000005</v>
      </c>
      <c r="H543" s="30">
        <v>13.93</v>
      </c>
      <c r="I543" s="30">
        <v>1.93</v>
      </c>
      <c r="J543" s="30">
        <v>8.6999999999999994E-2</v>
      </c>
      <c r="K543" s="30">
        <v>2.61</v>
      </c>
      <c r="L543" s="30">
        <v>2.2599999999999998</v>
      </c>
      <c r="M543" s="30">
        <v>3.62</v>
      </c>
      <c r="N543" s="30">
        <v>2.56</v>
      </c>
      <c r="O543" s="30">
        <v>0.19</v>
      </c>
      <c r="P543" s="30">
        <v>3.85</v>
      </c>
      <c r="Q543" s="30">
        <v>99.43</v>
      </c>
      <c r="R543" s="4">
        <f t="shared" si="653"/>
        <v>1.3475707619540345</v>
      </c>
      <c r="S543" s="4">
        <f t="shared" si="654"/>
        <v>-1.9342962843130872E-2</v>
      </c>
      <c r="T543" s="4">
        <f t="shared" si="655"/>
        <v>0.47110921255348537</v>
      </c>
      <c r="U543" s="17">
        <f t="shared" si="656"/>
        <v>1.2085916463147347E-2</v>
      </c>
      <c r="V543" s="17">
        <f t="shared" si="657"/>
        <v>6.4757197725310384E-2</v>
      </c>
      <c r="W543" s="17">
        <f t="shared" si="658"/>
        <v>0.13662220478619067</v>
      </c>
      <c r="X543" s="17">
        <f t="shared" si="659"/>
        <v>5.8405937399161022E-2</v>
      </c>
      <c r="Y543" s="16">
        <f t="shared" si="660"/>
        <v>2.7176220806794056E-2</v>
      </c>
      <c r="Z543" s="17">
        <f t="shared" si="661"/>
        <v>4.0299572039942937E-2</v>
      </c>
      <c r="AA543" s="16">
        <f t="shared" si="662"/>
        <v>1.3384994716449455E-3</v>
      </c>
      <c r="AB543" s="17">
        <f t="shared" si="663"/>
        <v>3.989802219844945E-2</v>
      </c>
      <c r="AC543" s="35">
        <f t="shared" si="664"/>
        <v>3.989802219844945E-2</v>
      </c>
      <c r="AD543" s="35">
        <f t="shared" si="665"/>
        <v>52.125509917371396</v>
      </c>
      <c r="AE543" s="35">
        <f t="shared" si="666"/>
        <v>1.4838352576114078</v>
      </c>
      <c r="AF543" s="35">
        <f t="shared" si="667"/>
        <v>9.8303959597610471E-2</v>
      </c>
      <c r="AG543" s="35">
        <f t="shared" si="668"/>
        <v>52.125509917371396</v>
      </c>
      <c r="AH543" s="35">
        <f t="shared" si="669"/>
        <v>37.505938576684819</v>
      </c>
      <c r="AI543" s="35">
        <f t="shared" si="670"/>
        <v>10.368551505943792</v>
      </c>
      <c r="AJ543" s="35">
        <f t="shared" si="671"/>
        <v>36.431306464629486</v>
      </c>
      <c r="AK543" s="35">
        <f t="shared" si="672"/>
        <v>52.125509917371396</v>
      </c>
      <c r="AM543" s="1">
        <f t="shared" si="604"/>
        <v>58.155380497759133</v>
      </c>
      <c r="AN543" s="1">
        <f t="shared" si="605"/>
        <v>52.681595044009264</v>
      </c>
      <c r="AO543" s="1">
        <f t="shared" si="606"/>
        <v>68.010759665006901</v>
      </c>
      <c r="AP543" s="1">
        <f t="shared" si="607"/>
        <v>61.484933484865842</v>
      </c>
      <c r="AQ543" s="1">
        <f t="shared" si="608"/>
        <v>43.873755964239329</v>
      </c>
      <c r="AR543" s="1">
        <f t="shared" si="609"/>
        <v>40.308015606190992</v>
      </c>
      <c r="AS543" s="1">
        <f t="shared" si="610"/>
        <v>0.70718232044198892</v>
      </c>
      <c r="AT543" s="1">
        <f t="shared" si="611"/>
        <v>24.874999999999996</v>
      </c>
      <c r="AU543" s="1">
        <f t="shared" si="612"/>
        <v>4.7049533381191679</v>
      </c>
    </row>
    <row r="544" spans="1:47" ht="14.15" x14ac:dyDescent="0.3">
      <c r="A544" s="1" t="s">
        <v>560</v>
      </c>
      <c r="B544" s="1" t="s">
        <v>947</v>
      </c>
      <c r="C544" s="29" t="s">
        <v>941</v>
      </c>
      <c r="D544" s="29" t="s">
        <v>967</v>
      </c>
      <c r="E544" s="29" t="s">
        <v>621</v>
      </c>
      <c r="F544" s="30">
        <v>63.56</v>
      </c>
      <c r="G544" s="30">
        <v>0.56999999999999995</v>
      </c>
      <c r="H544" s="30">
        <v>13.41</v>
      </c>
      <c r="I544" s="30">
        <v>1.89</v>
      </c>
      <c r="J544" s="30">
        <v>0.15</v>
      </c>
      <c r="K544" s="30">
        <v>2.36</v>
      </c>
      <c r="L544" s="30">
        <v>3.6</v>
      </c>
      <c r="M544" s="30">
        <v>3.97</v>
      </c>
      <c r="N544" s="30">
        <v>1.83</v>
      </c>
      <c r="O544" s="30">
        <v>0.13</v>
      </c>
      <c r="P544" s="30">
        <v>5.65</v>
      </c>
      <c r="Q544" s="30">
        <v>99.42</v>
      </c>
      <c r="R544" s="4">
        <f t="shared" si="653"/>
        <v>1.217234602594488</v>
      </c>
      <c r="S544" s="4">
        <f t="shared" si="654"/>
        <v>-0.25434565218418909</v>
      </c>
      <c r="T544" s="4">
        <f t="shared" si="655"/>
        <v>9.7832249237034805E-2</v>
      </c>
      <c r="U544" s="17">
        <f t="shared" si="656"/>
        <v>1.1835431147848957E-2</v>
      </c>
      <c r="V544" s="17">
        <f t="shared" si="657"/>
        <v>5.855440100832663E-2</v>
      </c>
      <c r="W544" s="17">
        <f t="shared" si="658"/>
        <v>0.13152216555511967</v>
      </c>
      <c r="X544" s="17">
        <f t="shared" si="659"/>
        <v>6.4052920296869958E-2</v>
      </c>
      <c r="Y544" s="16">
        <f t="shared" si="660"/>
        <v>1.9426751592356687E-2</v>
      </c>
      <c r="Z544" s="17">
        <f t="shared" si="661"/>
        <v>6.4194008559201141E-2</v>
      </c>
      <c r="AA544" s="16">
        <f t="shared" si="662"/>
        <v>9.1581542796759436E-4</v>
      </c>
      <c r="AB544" s="17">
        <f t="shared" si="663"/>
        <v>6.3919263930810863E-2</v>
      </c>
      <c r="AC544" s="35">
        <f t="shared" si="664"/>
        <v>6.3919263930810863E-2</v>
      </c>
      <c r="AD544" s="35">
        <f t="shared" si="665"/>
        <v>47.153895817376132</v>
      </c>
      <c r="AE544" s="35">
        <f t="shared" si="666"/>
        <v>1.6579981912874988</v>
      </c>
      <c r="AF544" s="35">
        <f t="shared" si="667"/>
        <v>0.12797218422768081</v>
      </c>
      <c r="AG544" s="35">
        <f t="shared" si="668"/>
        <v>47.153895817376132</v>
      </c>
      <c r="AH544" s="35">
        <f t="shared" si="669"/>
        <v>45.881141153087029</v>
      </c>
      <c r="AI544" s="35">
        <f t="shared" si="670"/>
        <v>6.9649630295368485</v>
      </c>
      <c r="AJ544" s="35">
        <f t="shared" si="671"/>
        <v>30.541910938224913</v>
      </c>
      <c r="AK544" s="35">
        <f t="shared" si="672"/>
        <v>47.153895817376132</v>
      </c>
      <c r="AM544" s="1">
        <f t="shared" si="604"/>
        <v>50.684019002804916</v>
      </c>
      <c r="AN544" s="1">
        <f t="shared" si="605"/>
        <v>46.693270898573552</v>
      </c>
      <c r="AO544" s="1">
        <f t="shared" si="606"/>
        <v>67.780437990121897</v>
      </c>
      <c r="AP544" s="1">
        <f t="shared" si="607"/>
        <v>61.172577461885389</v>
      </c>
      <c r="AQ544" s="1">
        <f t="shared" si="608"/>
        <v>41.040111528633162</v>
      </c>
      <c r="AR544" s="1">
        <f t="shared" si="609"/>
        <v>37.651889170918921</v>
      </c>
      <c r="AS544" s="1">
        <f t="shared" si="610"/>
        <v>0.46095717884130982</v>
      </c>
      <c r="AT544" s="1">
        <f t="shared" si="611"/>
        <v>23.526315789473685</v>
      </c>
      <c r="AU544" s="1">
        <f t="shared" si="612"/>
        <v>4.7397464578672635</v>
      </c>
    </row>
    <row r="545" spans="1:47" ht="14.15" x14ac:dyDescent="0.3">
      <c r="A545" s="1" t="s">
        <v>560</v>
      </c>
      <c r="B545" s="1" t="s">
        <v>947</v>
      </c>
      <c r="C545" s="29" t="s">
        <v>941</v>
      </c>
      <c r="D545" s="29" t="s">
        <v>968</v>
      </c>
      <c r="E545" s="29" t="s">
        <v>620</v>
      </c>
      <c r="F545" s="30">
        <v>64.2</v>
      </c>
      <c r="G545" s="30">
        <v>0.56000000000000005</v>
      </c>
      <c r="H545" s="30">
        <v>13.76</v>
      </c>
      <c r="I545" s="30">
        <v>1.1299999999999999</v>
      </c>
      <c r="J545" s="30">
        <v>0.12</v>
      </c>
      <c r="K545" s="30">
        <v>2.92</v>
      </c>
      <c r="L545" s="30">
        <v>3.58</v>
      </c>
      <c r="M545" s="30">
        <v>4</v>
      </c>
      <c r="N545" s="30">
        <v>1.64</v>
      </c>
      <c r="O545" s="30">
        <v>0.17</v>
      </c>
      <c r="P545" s="30">
        <v>4</v>
      </c>
      <c r="Q545" s="30">
        <v>99.51</v>
      </c>
      <c r="R545" s="4">
        <f t="shared" si="653"/>
        <v>1.235471471385307</v>
      </c>
      <c r="S545" s="4">
        <f t="shared" si="654"/>
        <v>-0.57688737444408333</v>
      </c>
      <c r="T545" s="4">
        <f t="shared" si="655"/>
        <v>0.11093156070728162</v>
      </c>
      <c r="U545" s="17">
        <f t="shared" si="656"/>
        <v>7.0762101571795345E-3</v>
      </c>
      <c r="V545" s="17">
        <f t="shared" si="657"/>
        <v>7.2448665654370234E-2</v>
      </c>
      <c r="W545" s="17">
        <f t="shared" si="658"/>
        <v>0.13495488426834054</v>
      </c>
      <c r="X545" s="17">
        <f t="shared" si="659"/>
        <v>6.453694740238787E-2</v>
      </c>
      <c r="Y545" s="16">
        <f t="shared" si="660"/>
        <v>1.7409766454352441E-2</v>
      </c>
      <c r="Z545" s="17">
        <f t="shared" si="661"/>
        <v>6.3837375178316697E-2</v>
      </c>
      <c r="AA545" s="16">
        <f t="shared" si="662"/>
        <v>1.1976047904191619E-3</v>
      </c>
      <c r="AB545" s="17">
        <f t="shared" si="663"/>
        <v>6.3478093741190941E-2</v>
      </c>
      <c r="AC545" s="35">
        <f t="shared" si="664"/>
        <v>6.3478093741190941E-2</v>
      </c>
      <c r="AD545" s="35">
        <f t="shared" si="665"/>
        <v>48.132902697071167</v>
      </c>
      <c r="AE545" s="35">
        <f t="shared" si="666"/>
        <v>1.6695132307965133</v>
      </c>
      <c r="AF545" s="35">
        <f t="shared" si="667"/>
        <v>0.12801504114357881</v>
      </c>
      <c r="AG545" s="35">
        <f t="shared" si="668"/>
        <v>48.132902697071167</v>
      </c>
      <c r="AH545" s="35">
        <f t="shared" si="669"/>
        <v>45.657743715845193</v>
      </c>
      <c r="AI545" s="35">
        <f t="shared" si="670"/>
        <v>6.2093535870836538</v>
      </c>
      <c r="AJ545" s="35">
        <f t="shared" si="671"/>
        <v>30.275804935619234</v>
      </c>
      <c r="AK545" s="35">
        <f t="shared" si="672"/>
        <v>48.132902697071167</v>
      </c>
      <c r="AM545" s="1">
        <f t="shared" si="604"/>
        <v>51.319512699768069</v>
      </c>
      <c r="AN545" s="1">
        <f t="shared" si="605"/>
        <v>47.868155124586011</v>
      </c>
      <c r="AO545" s="1">
        <f t="shared" si="606"/>
        <v>67.924219667248195</v>
      </c>
      <c r="AP545" s="1">
        <f t="shared" si="607"/>
        <v>62.219405221032986</v>
      </c>
      <c r="AQ545" s="1">
        <f t="shared" si="608"/>
        <v>39.463543166993951</v>
      </c>
      <c r="AR545" s="1">
        <f t="shared" si="609"/>
        <v>37.497408032106193</v>
      </c>
      <c r="AS545" s="1">
        <f t="shared" si="610"/>
        <v>0.41</v>
      </c>
      <c r="AT545" s="1">
        <f t="shared" si="611"/>
        <v>24.571428571428569</v>
      </c>
      <c r="AU545" s="1">
        <f t="shared" si="612"/>
        <v>4.6656976744186052</v>
      </c>
    </row>
    <row r="546" spans="1:47" ht="14.15" x14ac:dyDescent="0.3">
      <c r="A546" s="1" t="s">
        <v>560</v>
      </c>
      <c r="B546" s="1" t="s">
        <v>947</v>
      </c>
      <c r="C546" s="29" t="s">
        <v>941</v>
      </c>
      <c r="D546" s="29" t="s">
        <v>969</v>
      </c>
      <c r="E546" s="29" t="s">
        <v>621</v>
      </c>
      <c r="F546" s="30">
        <v>67.05</v>
      </c>
      <c r="G546" s="30">
        <v>0.42</v>
      </c>
      <c r="H546" s="30">
        <v>12.12</v>
      </c>
      <c r="I546" s="30">
        <v>0.92</v>
      </c>
      <c r="J546" s="30">
        <v>0.17</v>
      </c>
      <c r="K546" s="30">
        <v>4</v>
      </c>
      <c r="L546" s="30">
        <v>1.1200000000000001</v>
      </c>
      <c r="M546" s="30">
        <v>5.1100000000000003</v>
      </c>
      <c r="N546" s="30">
        <v>3.7</v>
      </c>
      <c r="O546" s="30">
        <v>0.91</v>
      </c>
      <c r="P546" s="30">
        <v>10.85</v>
      </c>
      <c r="Q546" s="30">
        <v>99.42</v>
      </c>
      <c r="R546" s="4">
        <f t="shared" si="653"/>
        <v>0.86365757642555518</v>
      </c>
      <c r="S546" s="4">
        <f t="shared" si="654"/>
        <v>-7.7961541469711806E-2</v>
      </c>
      <c r="T546" s="4">
        <f t="shared" si="655"/>
        <v>1.5178707189086098</v>
      </c>
      <c r="U546" s="17">
        <f t="shared" si="656"/>
        <v>5.7611622518629847E-3</v>
      </c>
      <c r="V546" s="17">
        <f t="shared" si="657"/>
        <v>9.9244747471740058E-2</v>
      </c>
      <c r="W546" s="17">
        <f t="shared" si="658"/>
        <v>0.11887014515496273</v>
      </c>
      <c r="X546" s="17">
        <f t="shared" si="659"/>
        <v>8.2445950306550511E-2</v>
      </c>
      <c r="Y546" s="16">
        <f t="shared" si="660"/>
        <v>3.9278131634819531E-2</v>
      </c>
      <c r="Z546" s="17">
        <f t="shared" si="661"/>
        <v>1.9971469329529246E-2</v>
      </c>
      <c r="AA546" s="16">
        <f t="shared" si="662"/>
        <v>6.41070799577316E-3</v>
      </c>
      <c r="AB546" s="17">
        <f t="shared" si="663"/>
        <v>1.8048256930797299E-2</v>
      </c>
      <c r="AC546" s="35">
        <f t="shared" si="664"/>
        <v>1.8048256930797299E-2</v>
      </c>
      <c r="AD546" s="35">
        <f t="shared" si="665"/>
        <v>45.959249735048921</v>
      </c>
      <c r="AE546" s="35">
        <f t="shared" si="666"/>
        <v>2.0753862180692622</v>
      </c>
      <c r="AF546" s="35">
        <f t="shared" si="667"/>
        <v>0.10049420723734781</v>
      </c>
      <c r="AG546" s="35">
        <f t="shared" si="668"/>
        <v>45.959249735048921</v>
      </c>
      <c r="AH546" s="35">
        <f t="shared" si="669"/>
        <v>38.85448580319332</v>
      </c>
      <c r="AI546" s="35">
        <f t="shared" si="670"/>
        <v>15.186264461757753</v>
      </c>
      <c r="AJ546" s="35">
        <f t="shared" si="671"/>
        <v>38.165889329282216</v>
      </c>
      <c r="AK546" s="35">
        <f t="shared" si="672"/>
        <v>45.959249735048921</v>
      </c>
      <c r="AM546" s="1">
        <f t="shared" si="604"/>
        <v>54.188451249533799</v>
      </c>
      <c r="AN546" s="1">
        <f t="shared" si="605"/>
        <v>44.196614924427763</v>
      </c>
      <c r="AO546" s="1">
        <f t="shared" si="606"/>
        <v>92.139993493810778</v>
      </c>
      <c r="AP546" s="1">
        <f t="shared" si="607"/>
        <v>49.406898324026578</v>
      </c>
      <c r="AQ546" s="1">
        <f t="shared" si="608"/>
        <v>34.272475706920261</v>
      </c>
      <c r="AR546" s="1">
        <f t="shared" si="609"/>
        <v>32.688208499676094</v>
      </c>
      <c r="AS546" s="1">
        <f t="shared" si="610"/>
        <v>0.72407045009784732</v>
      </c>
      <c r="AT546" s="1">
        <f t="shared" si="611"/>
        <v>28.857142857142858</v>
      </c>
      <c r="AU546" s="1">
        <f t="shared" si="612"/>
        <v>5.532178217821782</v>
      </c>
    </row>
    <row r="547" spans="1:47" ht="14.15" x14ac:dyDescent="0.3">
      <c r="A547" s="1" t="s">
        <v>560</v>
      </c>
      <c r="B547" s="1" t="s">
        <v>947</v>
      </c>
      <c r="C547" s="29" t="s">
        <v>941</v>
      </c>
      <c r="D547" s="29" t="s">
        <v>970</v>
      </c>
      <c r="E547" s="29" t="s">
        <v>620</v>
      </c>
      <c r="F547" s="30">
        <v>76.94</v>
      </c>
      <c r="G547" s="30">
        <v>0.5</v>
      </c>
      <c r="H547" s="30">
        <v>11.3</v>
      </c>
      <c r="I547" s="30">
        <v>0.88</v>
      </c>
      <c r="J547" s="30">
        <v>4.2000000000000003E-2</v>
      </c>
      <c r="K547" s="30">
        <v>0.82</v>
      </c>
      <c r="L547" s="30">
        <v>0.78</v>
      </c>
      <c r="M547" s="30">
        <v>3.68</v>
      </c>
      <c r="N547" s="30">
        <v>2.17</v>
      </c>
      <c r="O547" s="30">
        <v>9.9000000000000005E-2</v>
      </c>
      <c r="P547" s="30">
        <v>1.66</v>
      </c>
      <c r="Q547" s="30">
        <v>99.6</v>
      </c>
      <c r="R547" s="4">
        <f t="shared" si="653"/>
        <v>1.1218899735374552</v>
      </c>
      <c r="S547" s="4">
        <f t="shared" si="654"/>
        <v>0.97317810627620649</v>
      </c>
      <c r="T547" s="4">
        <f t="shared" si="655"/>
        <v>1.5513741114793391</v>
      </c>
      <c r="U547" s="17">
        <f t="shared" si="656"/>
        <v>5.5106769365645941E-3</v>
      </c>
      <c r="V547" s="17">
        <f t="shared" si="657"/>
        <v>2.034517323170671E-2</v>
      </c>
      <c r="W547" s="17">
        <f t="shared" si="658"/>
        <v>0.11082777559827385</v>
      </c>
      <c r="X547" s="17">
        <f t="shared" si="659"/>
        <v>5.9373991610196845E-2</v>
      </c>
      <c r="Y547" s="16">
        <f t="shared" si="660"/>
        <v>2.3036093418259022E-2</v>
      </c>
      <c r="Z547" s="17">
        <f t="shared" si="661"/>
        <v>1.3908701854493581E-2</v>
      </c>
      <c r="AA547" s="16">
        <f t="shared" si="662"/>
        <v>6.9742867206762957E-4</v>
      </c>
      <c r="AB547" s="17">
        <f t="shared" si="663"/>
        <v>1.3699473252873292E-2</v>
      </c>
      <c r="AC547" s="35">
        <f t="shared" si="664"/>
        <v>1.3699473252873292E-2</v>
      </c>
      <c r="AD547" s="35">
        <f t="shared" si="665"/>
        <v>53.556201542034884</v>
      </c>
      <c r="AE547" s="35">
        <f t="shared" si="666"/>
        <v>1.1023828313046431</v>
      </c>
      <c r="AF547" s="35">
        <f t="shared" si="667"/>
        <v>7.3073464863070134E-2</v>
      </c>
      <c r="AG547" s="35">
        <f t="shared" si="668"/>
        <v>53.556201542034898</v>
      </c>
      <c r="AH547" s="35">
        <f t="shared" si="669"/>
        <v>35.311880893171541</v>
      </c>
      <c r="AI547" s="35">
        <f t="shared" si="670"/>
        <v>11.131917564793561</v>
      </c>
      <c r="AJ547" s="35">
        <f t="shared" si="671"/>
        <v>37.91001833581101</v>
      </c>
      <c r="AK547" s="35">
        <f t="shared" si="672"/>
        <v>53.556201542034898</v>
      </c>
      <c r="AM547" s="1">
        <f t="shared" si="604"/>
        <v>60.264833081193835</v>
      </c>
      <c r="AN547" s="1">
        <f t="shared" si="605"/>
        <v>54.57470669920896</v>
      </c>
      <c r="AO547" s="1">
        <f t="shared" si="606"/>
        <v>56.574512351510279</v>
      </c>
      <c r="AP547" s="1">
        <f t="shared" si="607"/>
        <v>57.353033840690081</v>
      </c>
      <c r="AQ547" s="1">
        <f t="shared" si="608"/>
        <v>49.975025261441175</v>
      </c>
      <c r="AR547" s="1">
        <f t="shared" si="609"/>
        <v>47.607826685974587</v>
      </c>
      <c r="AS547" s="1">
        <f t="shared" si="610"/>
        <v>0.58967391304347827</v>
      </c>
      <c r="AT547" s="1">
        <f t="shared" si="611"/>
        <v>22.6</v>
      </c>
      <c r="AU547" s="1">
        <f t="shared" si="612"/>
        <v>6.8088495575221231</v>
      </c>
    </row>
    <row r="548" spans="1:47" ht="14.15" x14ac:dyDescent="0.3">
      <c r="A548" s="1" t="s">
        <v>560</v>
      </c>
      <c r="B548" s="1" t="s">
        <v>947</v>
      </c>
      <c r="C548" s="29" t="s">
        <v>941</v>
      </c>
      <c r="D548" s="29" t="s">
        <v>971</v>
      </c>
      <c r="E548" s="29" t="s">
        <v>580</v>
      </c>
      <c r="F548" s="30">
        <v>84.55</v>
      </c>
      <c r="G548" s="30">
        <v>0.19</v>
      </c>
      <c r="H548" s="30">
        <v>4.28</v>
      </c>
      <c r="I548" s="30">
        <v>6.08</v>
      </c>
      <c r="J548" s="30">
        <v>4.3999999999999997E-2</v>
      </c>
      <c r="K548" s="30">
        <v>0.59</v>
      </c>
      <c r="L548" s="30">
        <v>0.89</v>
      </c>
      <c r="M548" s="30">
        <v>1.4</v>
      </c>
      <c r="N548" s="30">
        <v>0.51</v>
      </c>
      <c r="O548" s="30">
        <v>4.3999999999999997E-2</v>
      </c>
      <c r="P548" s="30">
        <v>0.85</v>
      </c>
      <c r="Q548" s="30">
        <v>99.98</v>
      </c>
      <c r="R548" s="4">
        <f t="shared" si="653"/>
        <v>1.1174807729724925</v>
      </c>
      <c r="S548" s="4">
        <f t="shared" si="654"/>
        <v>-0.14571181118139365</v>
      </c>
      <c r="T548" s="4">
        <f t="shared" si="655"/>
        <v>0.45300605287716439</v>
      </c>
      <c r="U548" s="17">
        <f t="shared" si="656"/>
        <v>3.8073767925355377E-2</v>
      </c>
      <c r="V548" s="17">
        <f t="shared" si="657"/>
        <v>1.4638600252081658E-2</v>
      </c>
      <c r="W548" s="17">
        <f t="shared" si="658"/>
        <v>4.1977245978815227E-2</v>
      </c>
      <c r="X548" s="17">
        <f t="shared" si="659"/>
        <v>2.2587931590835754E-2</v>
      </c>
      <c r="Y548" s="16">
        <f t="shared" si="660"/>
        <v>5.4140127388535028E-3</v>
      </c>
      <c r="Z548" s="17">
        <f t="shared" si="661"/>
        <v>1.587018544935806E-2</v>
      </c>
      <c r="AA548" s="16">
        <f t="shared" si="662"/>
        <v>3.0996829869672419E-4</v>
      </c>
      <c r="AB548" s="17">
        <f t="shared" si="663"/>
        <v>1.5777194959749042E-2</v>
      </c>
      <c r="AC548" s="35">
        <f t="shared" si="664"/>
        <v>1.5777194959749042E-2</v>
      </c>
      <c r="AD548" s="35">
        <f t="shared" si="665"/>
        <v>48.949411577349842</v>
      </c>
      <c r="AE548" s="35">
        <f t="shared" si="666"/>
        <v>2.3008774326269026</v>
      </c>
      <c r="AF548" s="35">
        <f t="shared" si="667"/>
        <v>3.8365126550584799E-2</v>
      </c>
      <c r="AG548" s="35">
        <f t="shared" si="668"/>
        <v>48.949411577349842</v>
      </c>
      <c r="AH548" s="35">
        <f t="shared" si="669"/>
        <v>44.737341051136085</v>
      </c>
      <c r="AI548" s="35">
        <f t="shared" si="670"/>
        <v>6.3132473715140804</v>
      </c>
      <c r="AJ548" s="35">
        <f t="shared" si="671"/>
        <v>30.787953160189002</v>
      </c>
      <c r="AK548" s="35">
        <f t="shared" si="672"/>
        <v>48.949411577349842</v>
      </c>
      <c r="AM548" s="1">
        <f t="shared" si="604"/>
        <v>52.24795417070154</v>
      </c>
      <c r="AN548" s="1">
        <f t="shared" si="605"/>
        <v>48.797589246808521</v>
      </c>
      <c r="AO548" s="1">
        <f t="shared" si="606"/>
        <v>21.118995804930424</v>
      </c>
      <c r="AP548" s="1">
        <f t="shared" si="607"/>
        <v>59.985326771798597</v>
      </c>
      <c r="AQ548" s="1">
        <f t="shared" si="608"/>
        <v>57.811608693052733</v>
      </c>
      <c r="AR548" s="1">
        <f t="shared" si="609"/>
        <v>30.315320196248685</v>
      </c>
      <c r="AS548" s="1">
        <f t="shared" si="610"/>
        <v>0.36428571428571432</v>
      </c>
      <c r="AT548" s="1">
        <f t="shared" si="611"/>
        <v>22.526315789473685</v>
      </c>
      <c r="AU548" s="1">
        <f t="shared" si="612"/>
        <v>19.754672897196262</v>
      </c>
    </row>
    <row r="549" spans="1:47" ht="14.15" x14ac:dyDescent="0.3">
      <c r="A549" s="1" t="s">
        <v>560</v>
      </c>
      <c r="B549" s="1" t="s">
        <v>947</v>
      </c>
      <c r="C549" s="29" t="s">
        <v>941</v>
      </c>
      <c r="D549" s="29" t="s">
        <v>972</v>
      </c>
      <c r="E549" s="29" t="s">
        <v>638</v>
      </c>
      <c r="F549" s="30">
        <v>88.15</v>
      </c>
      <c r="G549" s="30">
        <v>0.22</v>
      </c>
      <c r="H549" s="30">
        <v>5.13</v>
      </c>
      <c r="I549" s="30">
        <v>1.63</v>
      </c>
      <c r="J549" s="30">
        <v>2.7E-2</v>
      </c>
      <c r="K549" s="30">
        <v>0.71</v>
      </c>
      <c r="L549" s="30">
        <v>0.35</v>
      </c>
      <c r="M549" s="30">
        <v>1.6</v>
      </c>
      <c r="N549" s="30">
        <v>0.77</v>
      </c>
      <c r="O549" s="30">
        <v>0.04</v>
      </c>
      <c r="P549" s="30">
        <v>0.89</v>
      </c>
      <c r="Q549" s="30">
        <v>99.99</v>
      </c>
      <c r="R549" s="4">
        <f t="shared" si="653"/>
        <v>1.1651020299369426</v>
      </c>
      <c r="S549" s="4">
        <f t="shared" si="654"/>
        <v>8.1125544812368527E-2</v>
      </c>
      <c r="T549" s="4">
        <f t="shared" si="655"/>
        <v>1.5198257537444133</v>
      </c>
      <c r="U549" s="17">
        <f t="shared" si="656"/>
        <v>1.0207276598409417E-2</v>
      </c>
      <c r="V549" s="17">
        <f t="shared" si="657"/>
        <v>1.761594267623386E-2</v>
      </c>
      <c r="W549" s="17">
        <f t="shared" si="658"/>
        <v>5.0313848568065908E-2</v>
      </c>
      <c r="X549" s="17">
        <f t="shared" si="659"/>
        <v>2.5814778960955149E-2</v>
      </c>
      <c r="Y549" s="16">
        <f t="shared" si="660"/>
        <v>8.1740976645435243E-3</v>
      </c>
      <c r="Z549" s="17">
        <f t="shared" si="661"/>
        <v>6.2410841654778884E-3</v>
      </c>
      <c r="AA549" s="16">
        <f t="shared" si="662"/>
        <v>2.8178936245156747E-4</v>
      </c>
      <c r="AB549" s="17">
        <f t="shared" si="663"/>
        <v>6.1565473567424178E-3</v>
      </c>
      <c r="AC549" s="35">
        <f t="shared" si="664"/>
        <v>6.1565473567424178E-3</v>
      </c>
      <c r="AD549" s="35">
        <f t="shared" si="665"/>
        <v>55.620443487520788</v>
      </c>
      <c r="AE549" s="35">
        <f t="shared" si="666"/>
        <v>1.3525735359630795</v>
      </c>
      <c r="AF549" s="35">
        <f t="shared" si="667"/>
        <v>3.1971326317697564E-2</v>
      </c>
      <c r="AG549" s="35">
        <f t="shared" si="668"/>
        <v>55.620443487520788</v>
      </c>
      <c r="AH549" s="35">
        <f t="shared" si="669"/>
        <v>35.343337853968912</v>
      </c>
      <c r="AI549" s="35">
        <f t="shared" si="670"/>
        <v>9.0362186585102968</v>
      </c>
      <c r="AJ549" s="35">
        <f t="shared" si="671"/>
        <v>36.846440402270687</v>
      </c>
      <c r="AK549" s="35">
        <f t="shared" si="672"/>
        <v>55.620443487520788</v>
      </c>
      <c r="AM549" s="1">
        <f t="shared" si="604"/>
        <v>61.145702902031417</v>
      </c>
      <c r="AN549" s="1">
        <f t="shared" si="605"/>
        <v>56.860259604291194</v>
      </c>
      <c r="AO549" s="1">
        <f t="shared" si="606"/>
        <v>24.127414124312661</v>
      </c>
      <c r="AP549" s="1">
        <f t="shared" si="607"/>
        <v>59.682351255599407</v>
      </c>
      <c r="AQ549" s="1">
        <f t="shared" si="608"/>
        <v>51.166596368330083</v>
      </c>
      <c r="AR549" s="1">
        <f t="shared" si="609"/>
        <v>42.537021153161746</v>
      </c>
      <c r="AS549" s="1">
        <f t="shared" si="610"/>
        <v>0.48125000000000001</v>
      </c>
      <c r="AT549" s="1">
        <f t="shared" si="611"/>
        <v>23.318181818181817</v>
      </c>
      <c r="AU549" s="1">
        <f t="shared" si="612"/>
        <v>17.183235867446395</v>
      </c>
    </row>
    <row r="550" spans="1:47" ht="14.15" x14ac:dyDescent="0.3">
      <c r="A550" s="1" t="s">
        <v>561</v>
      </c>
      <c r="B550" s="1" t="s">
        <v>947</v>
      </c>
      <c r="C550" s="29" t="s">
        <v>973</v>
      </c>
      <c r="D550" s="29" t="s">
        <v>974</v>
      </c>
      <c r="E550" s="29" t="s">
        <v>622</v>
      </c>
      <c r="F550" s="30">
        <v>73.25</v>
      </c>
      <c r="G550" s="30">
        <v>0.53</v>
      </c>
      <c r="H550" s="30">
        <v>10.87</v>
      </c>
      <c r="I550" s="30">
        <v>2.6</v>
      </c>
      <c r="J550" s="30">
        <v>7.1999999999999995E-2</v>
      </c>
      <c r="K550" s="30">
        <v>1.7</v>
      </c>
      <c r="L550" s="30">
        <v>2.0299999999999998</v>
      </c>
      <c r="M550" s="30">
        <v>2.94</v>
      </c>
      <c r="N550" s="30">
        <v>1.66</v>
      </c>
      <c r="O550" s="30">
        <v>8.4000000000000005E-2</v>
      </c>
      <c r="P550" s="30">
        <v>3</v>
      </c>
      <c r="Q550" s="30">
        <v>99.98</v>
      </c>
      <c r="R550" s="4">
        <f t="shared" si="653"/>
        <v>1.3075971197825278</v>
      </c>
      <c r="S550" s="4">
        <f t="shared" si="654"/>
        <v>-2.3810648693718559E-2</v>
      </c>
      <c r="T550" s="4">
        <f t="shared" si="655"/>
        <v>0.37037378829689427</v>
      </c>
      <c r="U550" s="17">
        <f t="shared" si="656"/>
        <v>1.6281545494395391E-2</v>
      </c>
      <c r="V550" s="17">
        <f t="shared" si="657"/>
        <v>4.2179017675489525E-2</v>
      </c>
      <c r="W550" s="17">
        <f t="shared" si="658"/>
        <v>0.10661043546488819</v>
      </c>
      <c r="X550" s="17">
        <f t="shared" si="659"/>
        <v>4.7434656340755083E-2</v>
      </c>
      <c r="Y550" s="16">
        <f t="shared" si="660"/>
        <v>1.762208067940552E-2</v>
      </c>
      <c r="Z550" s="17">
        <f t="shared" si="661"/>
        <v>3.6198288159771753E-2</v>
      </c>
      <c r="AA550" s="16">
        <f t="shared" si="662"/>
        <v>5.9175766114829176E-4</v>
      </c>
      <c r="AB550" s="17">
        <f t="shared" si="663"/>
        <v>3.6020760861427269E-2</v>
      </c>
      <c r="AC550" s="35">
        <f t="shared" si="664"/>
        <v>3.6020760861427269E-2</v>
      </c>
      <c r="AD550" s="35">
        <f t="shared" si="665"/>
        <v>51.332031547078373</v>
      </c>
      <c r="AE550" s="35">
        <f t="shared" si="666"/>
        <v>1.4981234027734471</v>
      </c>
      <c r="AF550" s="35">
        <f t="shared" si="667"/>
        <v>8.3455417202182358E-2</v>
      </c>
      <c r="AG550" s="35">
        <f t="shared" si="668"/>
        <v>51.332031547078373</v>
      </c>
      <c r="AH550" s="35">
        <f t="shared" si="669"/>
        <v>40.18308423482533</v>
      </c>
      <c r="AI550" s="35">
        <f t="shared" si="670"/>
        <v>8.4848842180963047</v>
      </c>
      <c r="AJ550" s="35">
        <f t="shared" si="671"/>
        <v>34.150899991635491</v>
      </c>
      <c r="AK550" s="35">
        <f t="shared" si="672"/>
        <v>51.332031547078373</v>
      </c>
      <c r="AM550" s="1">
        <f t="shared" si="604"/>
        <v>56.091314651681643</v>
      </c>
      <c r="AN550" s="1">
        <f t="shared" si="605"/>
        <v>51.604272952141208</v>
      </c>
      <c r="AO550" s="1">
        <f t="shared" si="606"/>
        <v>51.035562952230052</v>
      </c>
      <c r="AP550" s="1">
        <f t="shared" si="607"/>
        <v>62.10298330286377</v>
      </c>
      <c r="AQ550" s="1">
        <f t="shared" si="608"/>
        <v>46.174215735886762</v>
      </c>
      <c r="AR550" s="1">
        <f t="shared" si="609"/>
        <v>40.056749093202001</v>
      </c>
      <c r="AS550" s="1">
        <f t="shared" si="610"/>
        <v>0.56462585034013602</v>
      </c>
      <c r="AT550" s="1">
        <f t="shared" si="611"/>
        <v>20.509433962264147</v>
      </c>
      <c r="AU550" s="1">
        <f t="shared" si="612"/>
        <v>6.7387304507819694</v>
      </c>
    </row>
    <row r="551" spans="1:47" ht="14.15" x14ac:dyDescent="0.3">
      <c r="A551" s="1" t="s">
        <v>561</v>
      </c>
      <c r="B551" s="1" t="s">
        <v>947</v>
      </c>
      <c r="C551" s="29" t="s">
        <v>975</v>
      </c>
      <c r="D551" s="29" t="s">
        <v>976</v>
      </c>
      <c r="E551" s="29" t="s">
        <v>620</v>
      </c>
      <c r="F551" s="30">
        <v>73.38</v>
      </c>
      <c r="G551" s="30">
        <v>0.8</v>
      </c>
      <c r="H551" s="30">
        <v>12.65</v>
      </c>
      <c r="I551" s="30">
        <v>2.86</v>
      </c>
      <c r="J551" s="30">
        <v>5.5E-2</v>
      </c>
      <c r="K551" s="30">
        <v>1.26</v>
      </c>
      <c r="L551" s="30">
        <v>0.51</v>
      </c>
      <c r="M551" s="30">
        <v>5.28</v>
      </c>
      <c r="N551" s="30">
        <v>0.97</v>
      </c>
      <c r="O551" s="30">
        <v>0.15</v>
      </c>
      <c r="P551" s="30">
        <v>1.2</v>
      </c>
      <c r="Q551" s="30">
        <v>99.96</v>
      </c>
      <c r="R551" s="4">
        <f t="shared" si="653"/>
        <v>0.87373111745535925</v>
      </c>
      <c r="S551" s="4">
        <f t="shared" si="654"/>
        <v>-0.26157092844809526</v>
      </c>
      <c r="T551" s="4">
        <f t="shared" si="655"/>
        <v>2.3372706509819356</v>
      </c>
      <c r="U551" s="17">
        <f t="shared" si="656"/>
        <v>1.7909700043834929E-2</v>
      </c>
      <c r="V551" s="17">
        <f t="shared" si="657"/>
        <v>3.1262095453598121E-2</v>
      </c>
      <c r="W551" s="17">
        <f t="shared" si="658"/>
        <v>0.12406826206355434</v>
      </c>
      <c r="X551" s="17">
        <f t="shared" si="659"/>
        <v>8.5188770571151998E-2</v>
      </c>
      <c r="Y551" s="16">
        <f t="shared" si="660"/>
        <v>1.0297239915074309E-2</v>
      </c>
      <c r="Z551" s="17">
        <f t="shared" si="661"/>
        <v>9.0941512125534956E-3</v>
      </c>
      <c r="AA551" s="16">
        <f t="shared" si="662"/>
        <v>1.0567101091933781E-3</v>
      </c>
      <c r="AB551" s="17">
        <f t="shared" si="663"/>
        <v>8.7771381797954826E-3</v>
      </c>
      <c r="AC551" s="35">
        <f t="shared" si="664"/>
        <v>8.7771381797954826E-3</v>
      </c>
      <c r="AD551" s="35">
        <f t="shared" si="665"/>
        <v>54.336922663038401</v>
      </c>
      <c r="AE551" s="35">
        <f t="shared" si="666"/>
        <v>1.2392529293063921</v>
      </c>
      <c r="AF551" s="35">
        <f t="shared" si="667"/>
        <v>9.3965908750947486E-2</v>
      </c>
      <c r="AG551" s="35">
        <f t="shared" si="668"/>
        <v>54.336922663038401</v>
      </c>
      <c r="AH551" s="35">
        <f t="shared" si="669"/>
        <v>41.153299255105921</v>
      </c>
      <c r="AI551" s="35">
        <f t="shared" si="670"/>
        <v>4.5097780818556874</v>
      </c>
      <c r="AJ551" s="35">
        <f t="shared" si="671"/>
        <v>31.678239413374886</v>
      </c>
      <c r="AK551" s="35">
        <f t="shared" si="672"/>
        <v>54.336922663038401</v>
      </c>
      <c r="AM551" s="1">
        <f t="shared" si="604"/>
        <v>56.9031274318504</v>
      </c>
      <c r="AN551" s="1">
        <f t="shared" si="605"/>
        <v>54.76687349519014</v>
      </c>
      <c r="AO551" s="1">
        <f t="shared" si="606"/>
        <v>61.644532445627988</v>
      </c>
      <c r="AP551" s="1">
        <f t="shared" si="607"/>
        <v>56.509154034077703</v>
      </c>
      <c r="AQ551" s="1">
        <f t="shared" si="608"/>
        <v>51.162638456596923</v>
      </c>
      <c r="AR551" s="1">
        <f t="shared" si="609"/>
        <v>44.708767062698847</v>
      </c>
      <c r="AS551" s="1">
        <f t="shared" si="610"/>
        <v>0.18371212121212119</v>
      </c>
      <c r="AT551" s="1">
        <f t="shared" si="611"/>
        <v>15.8125</v>
      </c>
      <c r="AU551" s="1">
        <f t="shared" si="612"/>
        <v>5.8007905138339915</v>
      </c>
    </row>
    <row r="552" spans="1:47" ht="14.15" x14ac:dyDescent="0.3">
      <c r="A552" s="1" t="s">
        <v>561</v>
      </c>
      <c r="B552" s="1" t="s">
        <v>947</v>
      </c>
      <c r="C552" s="29" t="s">
        <v>943</v>
      </c>
      <c r="D552" s="29" t="s">
        <v>977</v>
      </c>
      <c r="E552" s="29" t="s">
        <v>978</v>
      </c>
      <c r="F552" s="30">
        <v>72.23</v>
      </c>
      <c r="G552" s="30">
        <v>0.61</v>
      </c>
      <c r="H552" s="30">
        <v>12.36</v>
      </c>
      <c r="I552" s="30">
        <v>2.86</v>
      </c>
      <c r="J552" s="30">
        <v>7.1999999999999995E-2</v>
      </c>
      <c r="K552" s="30">
        <v>2.04</v>
      </c>
      <c r="L552" s="30">
        <v>1.1299999999999999</v>
      </c>
      <c r="M552" s="30">
        <v>3.37</v>
      </c>
      <c r="N552" s="30">
        <v>1.86</v>
      </c>
      <c r="O552" s="30">
        <v>9.0999999999999998E-2</v>
      </c>
      <c r="P552" s="30">
        <v>2.02</v>
      </c>
      <c r="Q552" s="30">
        <v>99.97</v>
      </c>
      <c r="R552" s="4">
        <f t="shared" si="653"/>
        <v>1.2995527076652742</v>
      </c>
      <c r="S552" s="4">
        <f t="shared" si="654"/>
        <v>-9.2373320131015166E-2</v>
      </c>
      <c r="T552" s="4">
        <f t="shared" si="655"/>
        <v>1.0926951116400212</v>
      </c>
      <c r="U552" s="17">
        <f t="shared" si="656"/>
        <v>1.7909700043834929E-2</v>
      </c>
      <c r="V552" s="17">
        <f t="shared" si="657"/>
        <v>5.0614821210587427E-2</v>
      </c>
      <c r="W552" s="17">
        <f t="shared" si="658"/>
        <v>0.12122400941545704</v>
      </c>
      <c r="X552" s="17">
        <f t="shared" si="659"/>
        <v>5.4372378186511784E-2</v>
      </c>
      <c r="Y552" s="16">
        <f t="shared" si="660"/>
        <v>1.9745222929936305E-2</v>
      </c>
      <c r="Z552" s="17">
        <f t="shared" si="661"/>
        <v>2.0149786019971468E-2</v>
      </c>
      <c r="AA552" s="16">
        <f t="shared" si="662"/>
        <v>6.4107079957731602E-4</v>
      </c>
      <c r="AB552" s="17">
        <f t="shared" si="663"/>
        <v>1.9957464780098272E-2</v>
      </c>
      <c r="AC552" s="35">
        <f t="shared" si="664"/>
        <v>1.9957464780098272E-2</v>
      </c>
      <c r="AD552" s="35">
        <f t="shared" si="665"/>
        <v>56.304937324874118</v>
      </c>
      <c r="AE552" s="35">
        <f t="shared" si="666"/>
        <v>1.342901535560699</v>
      </c>
      <c r="AF552" s="35">
        <f t="shared" si="667"/>
        <v>7.4329842966610049E-2</v>
      </c>
      <c r="AG552" s="35">
        <f t="shared" si="668"/>
        <v>56.304937324874118</v>
      </c>
      <c r="AH552" s="35">
        <f t="shared" si="669"/>
        <v>34.523995450929831</v>
      </c>
      <c r="AI552" s="35">
        <f t="shared" si="670"/>
        <v>9.1710672241960456</v>
      </c>
      <c r="AJ552" s="35">
        <f t="shared" si="671"/>
        <v>37.32353588663311</v>
      </c>
      <c r="AK552" s="35">
        <f t="shared" si="672"/>
        <v>56.304937324874118</v>
      </c>
      <c r="AM552" s="1">
        <f t="shared" si="604"/>
        <v>61.990090166371814</v>
      </c>
      <c r="AN552" s="1">
        <f t="shared" si="605"/>
        <v>57.721163518399074</v>
      </c>
      <c r="AO552" s="1">
        <f t="shared" si="606"/>
        <v>55.34104415679699</v>
      </c>
      <c r="AP552" s="1">
        <f t="shared" si="607"/>
        <v>62.057443411759692</v>
      </c>
      <c r="AQ552" s="1">
        <f t="shared" si="608"/>
        <v>49.021191734045715</v>
      </c>
      <c r="AR552" s="1">
        <f t="shared" si="609"/>
        <v>42.711039843752353</v>
      </c>
      <c r="AS552" s="1">
        <f t="shared" si="610"/>
        <v>0.55192878338278928</v>
      </c>
      <c r="AT552" s="1">
        <f t="shared" si="611"/>
        <v>20.262295081967213</v>
      </c>
      <c r="AU552" s="1">
        <f t="shared" si="612"/>
        <v>5.8438511326860851</v>
      </c>
    </row>
    <row r="553" spans="1:47" ht="14.15" x14ac:dyDescent="0.3">
      <c r="A553" s="1" t="s">
        <v>561</v>
      </c>
      <c r="B553" s="1" t="s">
        <v>947</v>
      </c>
      <c r="C553" s="29" t="s">
        <v>943</v>
      </c>
      <c r="D553" s="29" t="s">
        <v>979</v>
      </c>
      <c r="E553" s="29" t="s">
        <v>580</v>
      </c>
      <c r="F553" s="30">
        <v>77.95</v>
      </c>
      <c r="G553" s="30">
        <v>0.4</v>
      </c>
      <c r="H553" s="30">
        <v>9.83</v>
      </c>
      <c r="I553" s="30">
        <v>2.4</v>
      </c>
      <c r="J553" s="30">
        <v>4.8000000000000001E-2</v>
      </c>
      <c r="K553" s="30">
        <v>1.3</v>
      </c>
      <c r="L553" s="30">
        <v>0.6</v>
      </c>
      <c r="M553" s="30">
        <v>2.89</v>
      </c>
      <c r="N553" s="30">
        <v>1.52</v>
      </c>
      <c r="O553" s="30">
        <v>7.2999999999999995E-2</v>
      </c>
      <c r="P553" s="30">
        <v>1.9</v>
      </c>
      <c r="Q553" s="30">
        <v>99.64</v>
      </c>
      <c r="R553" s="4">
        <f t="shared" si="653"/>
        <v>1.2241824320347343</v>
      </c>
      <c r="S553" s="4">
        <f t="shared" si="654"/>
        <v>0.15634607039069404</v>
      </c>
      <c r="T553" s="4">
        <f t="shared" si="655"/>
        <v>1.5720821258903317</v>
      </c>
      <c r="U553" s="17">
        <f t="shared" si="656"/>
        <v>1.5029118917903438E-2</v>
      </c>
      <c r="V553" s="17">
        <f t="shared" si="657"/>
        <v>3.2254542928315519E-2</v>
      </c>
      <c r="W553" s="17">
        <f t="shared" si="658"/>
        <v>9.641035700274618E-2</v>
      </c>
      <c r="X553" s="17">
        <f t="shared" si="659"/>
        <v>4.6627944498225236E-2</v>
      </c>
      <c r="Y553" s="16">
        <f t="shared" si="660"/>
        <v>1.613588110403397E-2</v>
      </c>
      <c r="Z553" s="17">
        <f t="shared" si="661"/>
        <v>1.0699001426533523E-2</v>
      </c>
      <c r="AA553" s="16">
        <f t="shared" si="662"/>
        <v>5.1426558647411056E-4</v>
      </c>
      <c r="AB553" s="17">
        <f t="shared" si="663"/>
        <v>1.054472175059129E-2</v>
      </c>
      <c r="AC553" s="35">
        <f t="shared" si="664"/>
        <v>1.054472175059129E-2</v>
      </c>
      <c r="AD553" s="35">
        <f t="shared" si="665"/>
        <v>56.805903484237838</v>
      </c>
      <c r="AE553" s="35">
        <f t="shared" si="666"/>
        <v>1.2524223810474253</v>
      </c>
      <c r="AF553" s="35">
        <f t="shared" si="667"/>
        <v>5.7172666248816527E-2</v>
      </c>
      <c r="AG553" s="35">
        <f t="shared" si="668"/>
        <v>56.805903484237838</v>
      </c>
      <c r="AH553" s="35">
        <f t="shared" si="669"/>
        <v>33.686681201422211</v>
      </c>
      <c r="AI553" s="35">
        <f t="shared" si="670"/>
        <v>9.5074153143399496</v>
      </c>
      <c r="AJ553" s="35">
        <f t="shared" si="671"/>
        <v>37.910367056458867</v>
      </c>
      <c r="AK553" s="35">
        <f t="shared" si="672"/>
        <v>56.805903484237838</v>
      </c>
      <c r="AM553" s="1">
        <f t="shared" si="604"/>
        <v>62.774097658456661</v>
      </c>
      <c r="AN553" s="1">
        <f t="shared" si="605"/>
        <v>58.403888683658259</v>
      </c>
      <c r="AO553" s="1">
        <f t="shared" si="606"/>
        <v>44.643471521157956</v>
      </c>
      <c r="AP553" s="1">
        <f t="shared" si="607"/>
        <v>60.569091937472578</v>
      </c>
      <c r="AQ553" s="1">
        <f t="shared" si="608"/>
        <v>51.353989895681337</v>
      </c>
      <c r="AR553" s="1">
        <f t="shared" si="609"/>
        <v>44.428210546175336</v>
      </c>
      <c r="AS553" s="1">
        <f t="shared" si="610"/>
        <v>0.52595155709342556</v>
      </c>
      <c r="AT553" s="1">
        <f t="shared" si="611"/>
        <v>24.574999999999999</v>
      </c>
      <c r="AU553" s="1">
        <f t="shared" si="612"/>
        <v>7.929806714140387</v>
      </c>
    </row>
    <row r="554" spans="1:47" ht="14.15" x14ac:dyDescent="0.3">
      <c r="A554" s="1" t="s">
        <v>561</v>
      </c>
      <c r="B554" s="1" t="s">
        <v>947</v>
      </c>
      <c r="C554" s="29" t="s">
        <v>943</v>
      </c>
      <c r="D554" s="29" t="s">
        <v>980</v>
      </c>
      <c r="E554" s="29" t="s">
        <v>580</v>
      </c>
      <c r="F554" s="30">
        <v>71.78</v>
      </c>
      <c r="G554" s="30">
        <v>0.74</v>
      </c>
      <c r="H554" s="30">
        <v>13.54</v>
      </c>
      <c r="I554" s="30">
        <v>1.74</v>
      </c>
      <c r="J554" s="30">
        <v>6.7000000000000004E-2</v>
      </c>
      <c r="K554" s="30">
        <v>1.33</v>
      </c>
      <c r="L554" s="30">
        <v>1.1499999999999999</v>
      </c>
      <c r="M554" s="30">
        <v>5.04</v>
      </c>
      <c r="N554" s="30">
        <v>1.72</v>
      </c>
      <c r="O554" s="30">
        <v>0.11</v>
      </c>
      <c r="P554" s="30">
        <v>1.56</v>
      </c>
      <c r="Q554" s="30">
        <v>99.97</v>
      </c>
      <c r="R554" s="4">
        <f t="shared" si="653"/>
        <v>0.98824218540085162</v>
      </c>
      <c r="S554" s="4">
        <f t="shared" si="654"/>
        <v>0.25714534859169924</v>
      </c>
      <c r="T554" s="4">
        <f t="shared" si="655"/>
        <v>1.4776441397081186</v>
      </c>
      <c r="U554" s="17">
        <f t="shared" si="656"/>
        <v>1.0896111215479993E-2</v>
      </c>
      <c r="V554" s="17">
        <f t="shared" si="657"/>
        <v>3.2998878534353571E-2</v>
      </c>
      <c r="W554" s="17">
        <f t="shared" si="658"/>
        <v>0.1327971753628874</v>
      </c>
      <c r="X554" s="17">
        <f t="shared" si="659"/>
        <v>8.1316553727008717E-2</v>
      </c>
      <c r="Y554" s="16">
        <f t="shared" si="660"/>
        <v>1.8259023354564755E-2</v>
      </c>
      <c r="Z554" s="17">
        <f t="shared" si="661"/>
        <v>2.0506419400855919E-2</v>
      </c>
      <c r="AA554" s="16">
        <f t="shared" si="662"/>
        <v>7.7492074674181054E-4</v>
      </c>
      <c r="AB554" s="17">
        <f t="shared" si="663"/>
        <v>2.0273943176833377E-2</v>
      </c>
      <c r="AC554" s="35">
        <f t="shared" si="664"/>
        <v>2.0273943176833377E-2</v>
      </c>
      <c r="AD554" s="35">
        <f t="shared" si="665"/>
        <v>52.562403413320013</v>
      </c>
      <c r="AE554" s="35">
        <f t="shared" si="666"/>
        <v>1.2347927264580156</v>
      </c>
      <c r="AF554" s="35">
        <f t="shared" si="667"/>
        <v>0.10159049690384209</v>
      </c>
      <c r="AG554" s="35">
        <f t="shared" si="668"/>
        <v>52.562403413320013</v>
      </c>
      <c r="AH554" s="35">
        <f t="shared" si="669"/>
        <v>40.210498955474783</v>
      </c>
      <c r="AI554" s="35">
        <f t="shared" si="670"/>
        <v>7.2270976312051944</v>
      </c>
      <c r="AJ554" s="35">
        <f t="shared" si="671"/>
        <v>33.508299337865203</v>
      </c>
      <c r="AK554" s="35">
        <f t="shared" si="672"/>
        <v>52.562403413320013</v>
      </c>
      <c r="AM554" s="1">
        <f t="shared" si="604"/>
        <v>56.657064801499587</v>
      </c>
      <c r="AN554" s="1">
        <f t="shared" si="605"/>
        <v>52.995358359396064</v>
      </c>
      <c r="AO554" s="1">
        <f t="shared" si="606"/>
        <v>67.636640469434184</v>
      </c>
      <c r="AP554" s="1">
        <f t="shared" si="607"/>
        <v>57.148342034906655</v>
      </c>
      <c r="AQ554" s="1">
        <f t="shared" si="608"/>
        <v>48.456353243737851</v>
      </c>
      <c r="AR554" s="1">
        <f t="shared" si="609"/>
        <v>44.781958798368976</v>
      </c>
      <c r="AS554" s="1">
        <f t="shared" si="610"/>
        <v>0.34126984126984128</v>
      </c>
      <c r="AT554" s="1">
        <f t="shared" si="611"/>
        <v>18.297297297297295</v>
      </c>
      <c r="AU554" s="1">
        <f t="shared" si="612"/>
        <v>5.3013293943870021</v>
      </c>
    </row>
    <row r="555" spans="1:47" ht="14.15" x14ac:dyDescent="0.3">
      <c r="A555" s="1" t="s">
        <v>561</v>
      </c>
      <c r="B555" s="1" t="s">
        <v>947</v>
      </c>
      <c r="C555" s="29" t="s">
        <v>943</v>
      </c>
      <c r="D555" s="29" t="s">
        <v>981</v>
      </c>
      <c r="E555" s="29" t="s">
        <v>580</v>
      </c>
      <c r="F555" s="30">
        <v>68.900000000000006</v>
      </c>
      <c r="G555" s="30">
        <v>0.5</v>
      </c>
      <c r="H555" s="30">
        <v>13.31</v>
      </c>
      <c r="I555" s="30">
        <v>2.34</v>
      </c>
      <c r="J555" s="30">
        <v>8.2000000000000003E-2</v>
      </c>
      <c r="K555" s="30">
        <v>1.87</v>
      </c>
      <c r="L555" s="30">
        <v>2.4900000000000002</v>
      </c>
      <c r="M555" s="30">
        <v>3.7</v>
      </c>
      <c r="N555" s="30">
        <v>2.56</v>
      </c>
      <c r="O555" s="30">
        <v>0.13</v>
      </c>
      <c r="P555" s="30">
        <v>2.85</v>
      </c>
      <c r="Q555" s="30">
        <v>99.98</v>
      </c>
      <c r="R555" s="4">
        <f t="shared" si="653"/>
        <v>1.2801828127568415</v>
      </c>
      <c r="S555" s="4">
        <f t="shared" si="654"/>
        <v>0.31406882762497579</v>
      </c>
      <c r="T555" s="4">
        <f t="shared" si="655"/>
        <v>0.39605010917356254</v>
      </c>
      <c r="U555" s="17">
        <f t="shared" si="656"/>
        <v>1.4653390944955852E-2</v>
      </c>
      <c r="V555" s="17">
        <f t="shared" si="657"/>
        <v>4.6396919443038476E-2</v>
      </c>
      <c r="W555" s="17">
        <f t="shared" si="658"/>
        <v>0.1305413887799137</v>
      </c>
      <c r="X555" s="17">
        <f t="shared" si="659"/>
        <v>5.969667634720878E-2</v>
      </c>
      <c r="Y555" s="16">
        <f t="shared" si="660"/>
        <v>2.7176220806794056E-2</v>
      </c>
      <c r="Z555" s="17">
        <f t="shared" si="661"/>
        <v>4.4400855920114127E-2</v>
      </c>
      <c r="AA555" s="16">
        <f t="shared" si="662"/>
        <v>9.1581542796759436E-4</v>
      </c>
      <c r="AB555" s="17">
        <f t="shared" si="663"/>
        <v>4.4126111291723849E-2</v>
      </c>
      <c r="AC555" s="35">
        <f t="shared" si="664"/>
        <v>4.4126111291723849E-2</v>
      </c>
      <c r="AD555" s="35">
        <f t="shared" si="665"/>
        <v>49.912514534911757</v>
      </c>
      <c r="AE555" s="35">
        <f t="shared" si="666"/>
        <v>1.4732803539141146</v>
      </c>
      <c r="AF555" s="35">
        <f t="shared" si="667"/>
        <v>0.10382278763893263</v>
      </c>
      <c r="AG555" s="35">
        <f t="shared" si="668"/>
        <v>49.912514534911757</v>
      </c>
      <c r="AH555" s="35">
        <f t="shared" si="669"/>
        <v>39.696654413719862</v>
      </c>
      <c r="AI555" s="35">
        <f t="shared" si="670"/>
        <v>10.390831051368384</v>
      </c>
      <c r="AJ555" s="35">
        <f t="shared" si="671"/>
        <v>35.347088318824262</v>
      </c>
      <c r="AK555" s="35">
        <f t="shared" si="672"/>
        <v>49.912514534911757</v>
      </c>
      <c r="AM555" s="1">
        <f t="shared" si="604"/>
        <v>55.700231483593008</v>
      </c>
      <c r="AN555" s="1">
        <f t="shared" si="605"/>
        <v>49.88956412440551</v>
      </c>
      <c r="AO555" s="1">
        <f t="shared" si="606"/>
        <v>67.312306585535254</v>
      </c>
      <c r="AP555" s="1">
        <f t="shared" si="607"/>
        <v>60.04269140786451</v>
      </c>
      <c r="AQ555" s="1">
        <f t="shared" si="608"/>
        <v>45.008977722560019</v>
      </c>
      <c r="AR555" s="1">
        <f t="shared" si="609"/>
        <v>40.466568223738946</v>
      </c>
      <c r="AS555" s="1">
        <f t="shared" si="610"/>
        <v>0.69189189189189182</v>
      </c>
      <c r="AT555" s="1">
        <f t="shared" si="611"/>
        <v>26.62</v>
      </c>
      <c r="AU555" s="1">
        <f t="shared" si="612"/>
        <v>5.1765589782118706</v>
      </c>
    </row>
    <row r="556" spans="1:47" ht="14.15" x14ac:dyDescent="0.3">
      <c r="A556" s="1" t="s">
        <v>561</v>
      </c>
      <c r="B556" s="1" t="s">
        <v>947</v>
      </c>
      <c r="C556" s="29" t="s">
        <v>943</v>
      </c>
      <c r="D556" s="29" t="s">
        <v>982</v>
      </c>
      <c r="E556" s="29" t="s">
        <v>620</v>
      </c>
      <c r="F556" s="30">
        <v>68.06</v>
      </c>
      <c r="G556" s="30">
        <v>0.89</v>
      </c>
      <c r="H556" s="30">
        <v>12.81</v>
      </c>
      <c r="I556" s="30">
        <v>2.2400000000000002</v>
      </c>
      <c r="J556" s="30">
        <v>0.08</v>
      </c>
      <c r="K556" s="30">
        <v>1.56</v>
      </c>
      <c r="L556" s="30">
        <v>2.4300000000000002</v>
      </c>
      <c r="M556" s="30">
        <v>4.9000000000000004</v>
      </c>
      <c r="N556" s="30">
        <v>1.32</v>
      </c>
      <c r="O556" s="30">
        <v>0.15</v>
      </c>
      <c r="P556" s="30">
        <v>3.02</v>
      </c>
      <c r="Q556" s="30">
        <v>99.4</v>
      </c>
      <c r="R556" s="4">
        <f t="shared" si="653"/>
        <v>0.960990910792062</v>
      </c>
      <c r="S556" s="4">
        <f t="shared" si="654"/>
        <v>-0.16705408466316621</v>
      </c>
      <c r="T556" s="4">
        <f t="shared" si="655"/>
        <v>0.70134394776412379</v>
      </c>
      <c r="U556" s="17">
        <f t="shared" si="656"/>
        <v>1.4027177656709877E-2</v>
      </c>
      <c r="V556" s="17">
        <f t="shared" si="657"/>
        <v>3.8705451513978625E-2</v>
      </c>
      <c r="W556" s="17">
        <f t="shared" si="658"/>
        <v>0.1256375049038839</v>
      </c>
      <c r="X556" s="17">
        <f t="shared" si="659"/>
        <v>7.9057760567925142E-2</v>
      </c>
      <c r="Y556" s="16">
        <f t="shared" si="660"/>
        <v>1.4012738853503185E-2</v>
      </c>
      <c r="Z556" s="17">
        <f t="shared" si="661"/>
        <v>4.3330955777460774E-2</v>
      </c>
      <c r="AA556" s="16">
        <f t="shared" si="662"/>
        <v>1.0567101091933781E-3</v>
      </c>
      <c r="AB556" s="17">
        <f t="shared" si="663"/>
        <v>4.3013942744702757E-2</v>
      </c>
      <c r="AC556" s="35">
        <f t="shared" si="664"/>
        <v>4.3013942744702757E-2</v>
      </c>
      <c r="AD556" s="35">
        <f t="shared" si="665"/>
        <v>48.004191589738475</v>
      </c>
      <c r="AE556" s="35">
        <f t="shared" si="666"/>
        <v>1.5053951008838509</v>
      </c>
      <c r="AF556" s="35">
        <f t="shared" si="667"/>
        <v>0.1220717033126279</v>
      </c>
      <c r="AG556" s="35">
        <f t="shared" si="668"/>
        <v>48.004191589738475</v>
      </c>
      <c r="AH556" s="35">
        <f t="shared" si="669"/>
        <v>46.641752699467617</v>
      </c>
      <c r="AI556" s="35">
        <f t="shared" si="670"/>
        <v>5.354055710793924</v>
      </c>
      <c r="AJ556" s="35">
        <f t="shared" si="671"/>
        <v>29.35615150566316</v>
      </c>
      <c r="AK556" s="35">
        <f t="shared" si="672"/>
        <v>48.004191589738475</v>
      </c>
      <c r="AM556" s="1">
        <f t="shared" si="604"/>
        <v>50.71975555873145</v>
      </c>
      <c r="AN556" s="1">
        <f t="shared" si="605"/>
        <v>47.764849145833779</v>
      </c>
      <c r="AO556" s="1">
        <f t="shared" si="606"/>
        <v>66.831508951778432</v>
      </c>
      <c r="AP556" s="1">
        <f t="shared" si="607"/>
        <v>57.445316320936868</v>
      </c>
      <c r="AQ556" s="1">
        <f t="shared" si="608"/>
        <v>44.414899038926869</v>
      </c>
      <c r="AR556" s="1">
        <f t="shared" si="609"/>
        <v>39.954102880574069</v>
      </c>
      <c r="AS556" s="1">
        <f t="shared" si="610"/>
        <v>0.26938775510204083</v>
      </c>
      <c r="AT556" s="1">
        <f t="shared" si="611"/>
        <v>14.393258426966293</v>
      </c>
      <c r="AU556" s="1">
        <f t="shared" si="612"/>
        <v>5.3130366900858705</v>
      </c>
    </row>
    <row r="557" spans="1:47" ht="14.15" x14ac:dyDescent="0.3">
      <c r="A557" s="1" t="s">
        <v>559</v>
      </c>
      <c r="B557" s="1" t="s">
        <v>947</v>
      </c>
      <c r="C557" s="29" t="s">
        <v>943</v>
      </c>
      <c r="D557" s="29" t="s">
        <v>983</v>
      </c>
      <c r="E557" s="29" t="s">
        <v>621</v>
      </c>
      <c r="F557" s="30">
        <v>64.87</v>
      </c>
      <c r="G557" s="30">
        <v>0.66</v>
      </c>
      <c r="H557" s="30">
        <v>14.12</v>
      </c>
      <c r="I557" s="30">
        <v>1.83</v>
      </c>
      <c r="J557" s="30">
        <v>0.11</v>
      </c>
      <c r="K557" s="30">
        <v>2.38</v>
      </c>
      <c r="L557" s="30">
        <v>2.74</v>
      </c>
      <c r="M557" s="30">
        <v>3.63</v>
      </c>
      <c r="N557" s="30">
        <v>2.33</v>
      </c>
      <c r="O557" s="30">
        <v>0.18</v>
      </c>
      <c r="P557" s="30">
        <v>4.5</v>
      </c>
      <c r="Q557" s="30">
        <v>99.61</v>
      </c>
      <c r="R557" s="4">
        <f t="shared" si="653"/>
        <v>1.3583595837883367</v>
      </c>
      <c r="S557" s="4">
        <f t="shared" si="654"/>
        <v>-2.1232220105774052E-2</v>
      </c>
      <c r="T557" s="4">
        <f t="shared" si="655"/>
        <v>0.28127472787678037</v>
      </c>
      <c r="U557" s="17">
        <f t="shared" si="656"/>
        <v>1.1459703174901373E-2</v>
      </c>
      <c r="V557" s="17">
        <f t="shared" si="657"/>
        <v>5.9050624745685329E-2</v>
      </c>
      <c r="W557" s="17">
        <f t="shared" si="658"/>
        <v>0.13848568065908198</v>
      </c>
      <c r="X557" s="17">
        <f t="shared" si="659"/>
        <v>5.8567279767666992E-2</v>
      </c>
      <c r="Y557" s="16">
        <f t="shared" si="660"/>
        <v>2.4734607218683653E-2</v>
      </c>
      <c r="Z557" s="17">
        <f t="shared" si="661"/>
        <v>4.8858773181169761E-2</v>
      </c>
      <c r="AA557" s="16">
        <f t="shared" si="662"/>
        <v>1.2680521310320537E-3</v>
      </c>
      <c r="AB557" s="17">
        <f t="shared" si="663"/>
        <v>4.8478357541860147E-2</v>
      </c>
      <c r="AC557" s="35">
        <f t="shared" si="664"/>
        <v>4.8478357541860147E-2</v>
      </c>
      <c r="AD557" s="35">
        <f t="shared" si="665"/>
        <v>51.240525627902286</v>
      </c>
      <c r="AE557" s="35">
        <f t="shared" si="666"/>
        <v>1.4634797411801277</v>
      </c>
      <c r="AF557" s="35">
        <f t="shared" si="667"/>
        <v>0.10704563730952714</v>
      </c>
      <c r="AG557" s="35">
        <f t="shared" si="668"/>
        <v>51.240525627902286</v>
      </c>
      <c r="AH557" s="35">
        <f t="shared" si="669"/>
        <v>39.607522567021761</v>
      </c>
      <c r="AI557" s="35">
        <f t="shared" si="670"/>
        <v>9.1519518050759494</v>
      </c>
      <c r="AJ557" s="35">
        <f t="shared" si="671"/>
        <v>34.772214619027096</v>
      </c>
      <c r="AK557" s="35">
        <f t="shared" si="672"/>
        <v>51.240525627902286</v>
      </c>
      <c r="AM557" s="1">
        <f t="shared" si="604"/>
        <v>56.402450736157093</v>
      </c>
      <c r="AN557" s="1">
        <f t="shared" si="605"/>
        <v>51.51846377332717</v>
      </c>
      <c r="AO557" s="1">
        <f t="shared" si="606"/>
        <v>66.741362961177884</v>
      </c>
      <c r="AP557" s="1">
        <f t="shared" si="607"/>
        <v>62.440686883079167</v>
      </c>
      <c r="AQ557" s="1">
        <f t="shared" si="608"/>
        <v>44.001124628398088</v>
      </c>
      <c r="AR557" s="1">
        <f t="shared" si="609"/>
        <v>40.638301347612263</v>
      </c>
      <c r="AS557" s="1">
        <f t="shared" si="610"/>
        <v>0.64187327823691465</v>
      </c>
      <c r="AT557" s="1">
        <f t="shared" si="611"/>
        <v>21.393939393939391</v>
      </c>
      <c r="AU557" s="1">
        <f t="shared" si="612"/>
        <v>4.5941926345609074</v>
      </c>
    </row>
    <row r="558" spans="1:47" ht="14.15" x14ac:dyDescent="0.3">
      <c r="A558" s="1" t="s">
        <v>559</v>
      </c>
      <c r="B558" s="1" t="s">
        <v>947</v>
      </c>
      <c r="C558" s="29" t="s">
        <v>943</v>
      </c>
      <c r="D558" s="29" t="s">
        <v>984</v>
      </c>
      <c r="E558" s="29" t="s">
        <v>621</v>
      </c>
      <c r="F558" s="30">
        <v>64.25</v>
      </c>
      <c r="G558" s="30">
        <v>0.69</v>
      </c>
      <c r="H558" s="30">
        <v>15.58</v>
      </c>
      <c r="I558" s="30">
        <v>2.2400000000000002</v>
      </c>
      <c r="J558" s="30">
        <v>0.12</v>
      </c>
      <c r="K558" s="30">
        <v>2.83</v>
      </c>
      <c r="L558" s="30">
        <v>1.69</v>
      </c>
      <c r="M558" s="30">
        <v>3.92</v>
      </c>
      <c r="N558" s="30">
        <v>2.73</v>
      </c>
      <c r="O558" s="30">
        <v>0.18</v>
      </c>
      <c r="P558" s="30">
        <v>3.12</v>
      </c>
      <c r="Q558" s="30">
        <v>99.98</v>
      </c>
      <c r="R558" s="4">
        <f t="shared" si="653"/>
        <v>1.379896386640231</v>
      </c>
      <c r="S558" s="4">
        <f t="shared" si="654"/>
        <v>-3.5975102458277924E-2</v>
      </c>
      <c r="T558" s="4">
        <f t="shared" si="655"/>
        <v>0.84136312486738896</v>
      </c>
      <c r="U558" s="17">
        <f t="shared" si="656"/>
        <v>1.4027177656709877E-2</v>
      </c>
      <c r="V558" s="17">
        <f t="shared" si="657"/>
        <v>7.0215658836256092E-2</v>
      </c>
      <c r="W558" s="17">
        <f t="shared" si="658"/>
        <v>0.15280502157708906</v>
      </c>
      <c r="X558" s="17">
        <f t="shared" si="659"/>
        <v>6.3246208454340105E-2</v>
      </c>
      <c r="Y558" s="16">
        <f t="shared" si="660"/>
        <v>2.8980891719745223E-2</v>
      </c>
      <c r="Z558" s="17">
        <f t="shared" si="661"/>
        <v>3.013552068473609E-2</v>
      </c>
      <c r="AA558" s="16">
        <f t="shared" si="662"/>
        <v>1.2680521310320537E-3</v>
      </c>
      <c r="AB558" s="17">
        <f t="shared" si="663"/>
        <v>2.9755105045426472E-2</v>
      </c>
      <c r="AC558" s="35">
        <f t="shared" si="664"/>
        <v>2.9755105045426472E-2</v>
      </c>
      <c r="AD558" s="35">
        <f t="shared" si="665"/>
        <v>55.608487832004016</v>
      </c>
      <c r="AE558" s="35">
        <f t="shared" si="666"/>
        <v>1.3520855219247909</v>
      </c>
      <c r="AF558" s="35">
        <f t="shared" si="667"/>
        <v>9.3001313499766577E-2</v>
      </c>
      <c r="AG558" s="35">
        <f t="shared" si="668"/>
        <v>55.608487832004016</v>
      </c>
      <c r="AH558" s="35">
        <f t="shared" si="669"/>
        <v>33.84484591367368</v>
      </c>
      <c r="AI558" s="35">
        <f t="shared" si="670"/>
        <v>10.546666254322314</v>
      </c>
      <c r="AJ558" s="35">
        <f t="shared" si="671"/>
        <v>38.350910170324319</v>
      </c>
      <c r="AK558" s="35">
        <f t="shared" si="672"/>
        <v>55.608487832004016</v>
      </c>
      <c r="AM558" s="1">
        <f t="shared" si="604"/>
        <v>62.164802029740983</v>
      </c>
      <c r="AN558" s="1">
        <f t="shared" si="605"/>
        <v>57.107748952417047</v>
      </c>
      <c r="AO558" s="1">
        <f t="shared" si="606"/>
        <v>71.377873084032302</v>
      </c>
      <c r="AP558" s="1">
        <f t="shared" si="607"/>
        <v>62.361220433074379</v>
      </c>
      <c r="AQ558" s="1">
        <f t="shared" si="608"/>
        <v>46.467473421367664</v>
      </c>
      <c r="AR558" s="1">
        <f t="shared" si="609"/>
        <v>42.560508771057414</v>
      </c>
      <c r="AS558" s="1">
        <f t="shared" si="610"/>
        <v>0.6964285714285714</v>
      </c>
      <c r="AT558" s="1">
        <f t="shared" si="611"/>
        <v>22.579710144927539</v>
      </c>
      <c r="AU558" s="1">
        <f t="shared" si="612"/>
        <v>4.1238767650834403</v>
      </c>
    </row>
    <row r="559" spans="1:47" ht="14.15" x14ac:dyDescent="0.3">
      <c r="A559" s="1" t="s">
        <v>559</v>
      </c>
      <c r="B559" s="1" t="s">
        <v>947</v>
      </c>
      <c r="C559" s="29" t="s">
        <v>943</v>
      </c>
      <c r="D559" s="29" t="s">
        <v>985</v>
      </c>
      <c r="E559" s="29" t="s">
        <v>621</v>
      </c>
      <c r="F559" s="30">
        <v>66.900000000000006</v>
      </c>
      <c r="G559" s="30">
        <v>0.31</v>
      </c>
      <c r="H559" s="30">
        <v>10.37</v>
      </c>
      <c r="I559" s="30">
        <v>1.18</v>
      </c>
      <c r="J559" s="30">
        <v>8.3000000000000004E-2</v>
      </c>
      <c r="K559" s="30">
        <v>1.03</v>
      </c>
      <c r="L559" s="30">
        <v>6.99</v>
      </c>
      <c r="M559" s="30">
        <v>2.9</v>
      </c>
      <c r="N559" s="30">
        <v>2.58</v>
      </c>
      <c r="O559" s="30">
        <v>7.9000000000000001E-2</v>
      </c>
      <c r="P559" s="30">
        <v>5.85</v>
      </c>
      <c r="Q559" s="30">
        <v>99.97</v>
      </c>
      <c r="R559" s="4">
        <f t="shared" si="653"/>
        <v>1.2742062852490077</v>
      </c>
      <c r="S559" s="4">
        <f t="shared" si="654"/>
        <v>0.9182305966919817</v>
      </c>
      <c r="T559" s="4">
        <f t="shared" si="655"/>
        <v>-0.87976981925329067</v>
      </c>
      <c r="U559" s="17">
        <f t="shared" si="656"/>
        <v>7.3893168013025234E-3</v>
      </c>
      <c r="V559" s="17">
        <f t="shared" si="657"/>
        <v>2.5555522473973066E-2</v>
      </c>
      <c r="W559" s="17">
        <f t="shared" si="658"/>
        <v>0.10170655158885837</v>
      </c>
      <c r="X559" s="17">
        <f t="shared" si="659"/>
        <v>4.6789286866731207E-2</v>
      </c>
      <c r="Y559" s="16">
        <f t="shared" si="660"/>
        <v>2.7388535031847135E-2</v>
      </c>
      <c r="Z559" s="17">
        <f t="shared" si="661"/>
        <v>0.12464336661911556</v>
      </c>
      <c r="AA559" s="16">
        <f t="shared" si="662"/>
        <v>5.5653399084184575E-4</v>
      </c>
      <c r="AB559" s="17">
        <f t="shared" si="663"/>
        <v>0.124476406421863</v>
      </c>
      <c r="AC559" s="35">
        <f t="shared" si="664"/>
        <v>4.6789286866731207E-2</v>
      </c>
      <c r="AD559" s="35">
        <f t="shared" si="665"/>
        <v>45.675160424044591</v>
      </c>
      <c r="AE559" s="35">
        <f t="shared" si="666"/>
        <v>2.2787718605372396</v>
      </c>
      <c r="AF559" s="35">
        <f t="shared" si="667"/>
        <v>9.3578573733462414E-2</v>
      </c>
      <c r="AG559" s="35">
        <f t="shared" si="668"/>
        <v>45.675160424044591</v>
      </c>
      <c r="AH559" s="35">
        <f t="shared" si="669"/>
        <v>42.024985615552104</v>
      </c>
      <c r="AI559" s="35">
        <f t="shared" si="670"/>
        <v>12.299853960403309</v>
      </c>
      <c r="AJ559" s="35">
        <f t="shared" si="671"/>
        <v>35.1374341724256</v>
      </c>
      <c r="AK559" s="35">
        <f t="shared" si="672"/>
        <v>45.675160424044591</v>
      </c>
      <c r="AM559" s="1">
        <f t="shared" si="604"/>
        <v>52.081054008076812</v>
      </c>
      <c r="AN559" s="1">
        <f t="shared" si="605"/>
        <v>44.264160712516862</v>
      </c>
      <c r="AO559" s="1">
        <f t="shared" si="606"/>
        <v>58.171249713108118</v>
      </c>
      <c r="AP559" s="1">
        <f t="shared" si="607"/>
        <v>57.82580315250302</v>
      </c>
      <c r="AQ559" s="1">
        <f t="shared" si="608"/>
        <v>42.679175626299092</v>
      </c>
      <c r="AR559" s="1">
        <f t="shared" si="609"/>
        <v>39.788415836998084</v>
      </c>
      <c r="AS559" s="1">
        <f t="shared" si="610"/>
        <v>0.8896551724137931</v>
      </c>
      <c r="AT559" s="1">
        <f t="shared" si="611"/>
        <v>33.451612903225801</v>
      </c>
      <c r="AU559" s="1">
        <f t="shared" si="612"/>
        <v>6.4513018322082942</v>
      </c>
    </row>
    <row r="560" spans="1:47" ht="14.15" x14ac:dyDescent="0.3">
      <c r="A560" s="1" t="s">
        <v>559</v>
      </c>
      <c r="B560" s="1" t="s">
        <v>947</v>
      </c>
      <c r="C560" s="29" t="s">
        <v>943</v>
      </c>
      <c r="D560" s="29" t="s">
        <v>986</v>
      </c>
      <c r="E560" s="29" t="s">
        <v>621</v>
      </c>
      <c r="F560" s="30">
        <v>71.459999999999994</v>
      </c>
      <c r="G560" s="30">
        <v>0.76</v>
      </c>
      <c r="H560" s="30">
        <v>12.95</v>
      </c>
      <c r="I560" s="30">
        <v>2.09</v>
      </c>
      <c r="J560" s="30">
        <v>5.8999999999999997E-2</v>
      </c>
      <c r="K560" s="30">
        <v>1.27</v>
      </c>
      <c r="L560" s="30">
        <v>0.96</v>
      </c>
      <c r="M560" s="30">
        <v>5.12</v>
      </c>
      <c r="N560" s="30">
        <v>1.17</v>
      </c>
      <c r="O560" s="30">
        <v>0.12</v>
      </c>
      <c r="P560" s="30">
        <v>2.29</v>
      </c>
      <c r="Q560" s="30">
        <v>99.4</v>
      </c>
      <c r="R560" s="4">
        <f t="shared" si="653"/>
        <v>0.92794134909413029</v>
      </c>
      <c r="S560" s="4">
        <f t="shared" si="654"/>
        <v>-8.201315166083524E-2</v>
      </c>
      <c r="T560" s="4">
        <f t="shared" si="655"/>
        <v>1.6739764335716716</v>
      </c>
      <c r="U560" s="17">
        <f t="shared" si="656"/>
        <v>1.308785772434091E-2</v>
      </c>
      <c r="V560" s="17">
        <f t="shared" si="657"/>
        <v>3.1510207322277467E-2</v>
      </c>
      <c r="W560" s="17">
        <f t="shared" si="658"/>
        <v>0.12701059238917223</v>
      </c>
      <c r="X560" s="17">
        <f t="shared" si="659"/>
        <v>8.2607292675056482E-2</v>
      </c>
      <c r="Y560" s="16">
        <f t="shared" si="660"/>
        <v>1.2420382165605095E-2</v>
      </c>
      <c r="Z560" s="17">
        <f t="shared" si="661"/>
        <v>1.7118402282453638E-2</v>
      </c>
      <c r="AA560" s="16">
        <f t="shared" si="662"/>
        <v>8.4536808735470234E-4</v>
      </c>
      <c r="AB560" s="17">
        <f t="shared" si="663"/>
        <v>1.6864791856247226E-2</v>
      </c>
      <c r="AC560" s="35">
        <f t="shared" si="664"/>
        <v>1.6864791856247226E-2</v>
      </c>
      <c r="AD560" s="35">
        <f t="shared" si="665"/>
        <v>53.164071182281539</v>
      </c>
      <c r="AE560" s="35">
        <f t="shared" si="666"/>
        <v>1.2341029139479565</v>
      </c>
      <c r="AF560" s="35">
        <f t="shared" si="667"/>
        <v>9.9472084531303712E-2</v>
      </c>
      <c r="AG560" s="35">
        <f t="shared" si="668"/>
        <v>53.164071182281539</v>
      </c>
      <c r="AH560" s="35">
        <f t="shared" si="669"/>
        <v>41.637007458938456</v>
      </c>
      <c r="AI560" s="35">
        <f t="shared" si="670"/>
        <v>5.1989213587800096</v>
      </c>
      <c r="AJ560" s="35">
        <f t="shared" si="671"/>
        <v>31.780956949920778</v>
      </c>
      <c r="AK560" s="35">
        <f t="shared" si="672"/>
        <v>53.164071182281539</v>
      </c>
      <c r="AM560" s="1">
        <f t="shared" si="604"/>
        <v>56.079605785377126</v>
      </c>
      <c r="AN560" s="1">
        <f t="shared" si="605"/>
        <v>53.531244423399194</v>
      </c>
      <c r="AO560" s="1">
        <f t="shared" si="606"/>
        <v>63.050863101757102</v>
      </c>
      <c r="AP560" s="1">
        <f t="shared" si="607"/>
        <v>57.202118343727847</v>
      </c>
      <c r="AQ560" s="1">
        <f t="shared" si="608"/>
        <v>49.417246771810589</v>
      </c>
      <c r="AR560" s="1">
        <f t="shared" si="609"/>
        <v>44.800736779344099</v>
      </c>
      <c r="AS560" s="1">
        <f t="shared" si="610"/>
        <v>0.22851562499999997</v>
      </c>
      <c r="AT560" s="1">
        <f t="shared" si="611"/>
        <v>17.039473684210524</v>
      </c>
      <c r="AU560" s="1">
        <f t="shared" si="612"/>
        <v>5.5181467181467179</v>
      </c>
    </row>
    <row r="561" spans="1:47" ht="14.15" x14ac:dyDescent="0.3">
      <c r="A561" s="1" t="s">
        <v>559</v>
      </c>
      <c r="B561" s="1" t="s">
        <v>947</v>
      </c>
      <c r="C561" s="29" t="s">
        <v>943</v>
      </c>
      <c r="D561" s="29" t="s">
        <v>987</v>
      </c>
      <c r="E561" s="29" t="s">
        <v>621</v>
      </c>
      <c r="F561" s="30">
        <v>70.91</v>
      </c>
      <c r="G561" s="30">
        <v>0.77</v>
      </c>
      <c r="H561" s="30">
        <v>13.48</v>
      </c>
      <c r="I561" s="30">
        <v>1.42</v>
      </c>
      <c r="J561" s="30">
        <v>6.3E-2</v>
      </c>
      <c r="K561" s="30">
        <v>1.34</v>
      </c>
      <c r="L561" s="30">
        <v>1.03</v>
      </c>
      <c r="M561" s="30">
        <v>4.96</v>
      </c>
      <c r="N561" s="30">
        <v>1.73</v>
      </c>
      <c r="O561" s="30">
        <v>9.9000000000000005E-2</v>
      </c>
      <c r="P561" s="30">
        <v>2.14</v>
      </c>
      <c r="Q561" s="30">
        <v>99.46</v>
      </c>
      <c r="R561" s="4">
        <f t="shared" si="653"/>
        <v>0.99980136474732484</v>
      </c>
      <c r="S561" s="4">
        <f t="shared" si="654"/>
        <v>0.25545179454686745</v>
      </c>
      <c r="T561" s="4">
        <f t="shared" si="655"/>
        <v>1.5718469384952916</v>
      </c>
      <c r="U561" s="17">
        <f t="shared" si="656"/>
        <v>8.8922286930928664E-3</v>
      </c>
      <c r="V561" s="17">
        <f t="shared" si="657"/>
        <v>3.3246990403032924E-2</v>
      </c>
      <c r="W561" s="17">
        <f t="shared" si="658"/>
        <v>0.13220870929776385</v>
      </c>
      <c r="X561" s="17">
        <f t="shared" si="659"/>
        <v>8.0025814778960952E-2</v>
      </c>
      <c r="Y561" s="16">
        <f t="shared" si="660"/>
        <v>1.8365180467091295E-2</v>
      </c>
      <c r="Z561" s="17">
        <f t="shared" si="661"/>
        <v>1.8366619115549217E-2</v>
      </c>
      <c r="AA561" s="16">
        <f t="shared" si="662"/>
        <v>6.9742867206762957E-4</v>
      </c>
      <c r="AB561" s="17">
        <f t="shared" si="663"/>
        <v>1.8157390513928926E-2</v>
      </c>
      <c r="AC561" s="35">
        <f t="shared" si="664"/>
        <v>1.8157390513928926E-2</v>
      </c>
      <c r="AD561" s="35">
        <f t="shared" si="665"/>
        <v>53.147713944429888</v>
      </c>
      <c r="AE561" s="35">
        <f t="shared" si="666"/>
        <v>1.2018635860051832</v>
      </c>
      <c r="AF561" s="35">
        <f t="shared" si="667"/>
        <v>9.8183205292889875E-2</v>
      </c>
      <c r="AG561" s="35">
        <f t="shared" si="668"/>
        <v>53.147713944429888</v>
      </c>
      <c r="AH561" s="35">
        <f t="shared" si="669"/>
        <v>39.46950951091393</v>
      </c>
      <c r="AI561" s="35">
        <f t="shared" si="670"/>
        <v>7.3827765446561875</v>
      </c>
      <c r="AJ561" s="35">
        <f t="shared" si="671"/>
        <v>33.956633516871129</v>
      </c>
      <c r="AK561" s="35">
        <f t="shared" si="672"/>
        <v>53.147713944429888</v>
      </c>
      <c r="AM561" s="1">
        <f t="shared" si="604"/>
        <v>57.384266080979543</v>
      </c>
      <c r="AN561" s="1">
        <f t="shared" si="605"/>
        <v>53.69300682824656</v>
      </c>
      <c r="AO561" s="1">
        <f t="shared" si="606"/>
        <v>66.709204365564872</v>
      </c>
      <c r="AP561" s="1">
        <f t="shared" si="607"/>
        <v>57.332557975000775</v>
      </c>
      <c r="AQ561" s="1">
        <f t="shared" si="608"/>
        <v>48.505577803994036</v>
      </c>
      <c r="AR561" s="1">
        <f t="shared" si="609"/>
        <v>45.448739934130451</v>
      </c>
      <c r="AS561" s="1">
        <f t="shared" si="610"/>
        <v>0.34879032258064518</v>
      </c>
      <c r="AT561" s="1">
        <f t="shared" si="611"/>
        <v>17.506493506493506</v>
      </c>
      <c r="AU561" s="1">
        <f t="shared" si="612"/>
        <v>5.2603857566765573</v>
      </c>
    </row>
    <row r="562" spans="1:47" ht="14.15" x14ac:dyDescent="0.3">
      <c r="A562" s="1" t="s">
        <v>559</v>
      </c>
      <c r="B562" s="1" t="s">
        <v>947</v>
      </c>
      <c r="C562" s="29" t="s">
        <v>943</v>
      </c>
      <c r="D562" s="29" t="s">
        <v>988</v>
      </c>
      <c r="E562" s="29" t="s">
        <v>620</v>
      </c>
      <c r="F562" s="30">
        <v>66.78</v>
      </c>
      <c r="G562" s="30">
        <v>0.71</v>
      </c>
      <c r="H562" s="30">
        <v>15.52</v>
      </c>
      <c r="I562" s="30">
        <v>2.5</v>
      </c>
      <c r="J562" s="30">
        <v>7.0000000000000007E-2</v>
      </c>
      <c r="K562" s="30">
        <v>2.15</v>
      </c>
      <c r="L562" s="30">
        <v>1.01</v>
      </c>
      <c r="M562" s="30">
        <v>3.37</v>
      </c>
      <c r="N562" s="30">
        <v>3.26</v>
      </c>
      <c r="O562" s="30">
        <v>0.16</v>
      </c>
      <c r="P562" s="30">
        <v>2.89</v>
      </c>
      <c r="Q562" s="30">
        <v>99.98</v>
      </c>
      <c r="R562" s="4">
        <f t="shared" si="653"/>
        <v>1.5272167703908024</v>
      </c>
      <c r="S562" s="4">
        <f t="shared" si="654"/>
        <v>0.41625935323904478</v>
      </c>
      <c r="T562" s="4">
        <f t="shared" si="655"/>
        <v>1.2049624135111023</v>
      </c>
      <c r="U562" s="17">
        <f t="shared" si="656"/>
        <v>1.5655332206149414E-2</v>
      </c>
      <c r="V562" s="17">
        <f t="shared" si="657"/>
        <v>5.3344051766060274E-2</v>
      </c>
      <c r="W562" s="17">
        <f t="shared" si="658"/>
        <v>0.15221655551196547</v>
      </c>
      <c r="X562" s="17">
        <f t="shared" si="659"/>
        <v>5.4372378186511784E-2</v>
      </c>
      <c r="Y562" s="16">
        <f t="shared" si="660"/>
        <v>3.4607218683651804E-2</v>
      </c>
      <c r="Z562" s="17">
        <f t="shared" si="661"/>
        <v>1.8009985734664766E-2</v>
      </c>
      <c r="AA562" s="16">
        <f t="shared" si="662"/>
        <v>1.1271574498062699E-3</v>
      </c>
      <c r="AB562" s="17">
        <f t="shared" si="663"/>
        <v>1.7671838499722883E-2</v>
      </c>
      <c r="AC562" s="35">
        <f t="shared" si="664"/>
        <v>1.7671838499722883E-2</v>
      </c>
      <c r="AD562" s="35">
        <f t="shared" si="665"/>
        <v>58.800840920281061</v>
      </c>
      <c r="AE562" s="35">
        <f t="shared" si="666"/>
        <v>1.1561749376414174</v>
      </c>
      <c r="AF562" s="35">
        <f t="shared" si="667"/>
        <v>7.2044216686234674E-2</v>
      </c>
      <c r="AG562" s="35">
        <f t="shared" si="668"/>
        <v>58.800840920281061</v>
      </c>
      <c r="AH562" s="35">
        <f t="shared" si="669"/>
        <v>27.830484735023049</v>
      </c>
      <c r="AI562" s="35">
        <f t="shared" si="670"/>
        <v>13.368674344695878</v>
      </c>
      <c r="AJ562" s="35">
        <f t="shared" si="671"/>
        <v>42.769094804836413</v>
      </c>
      <c r="AK562" s="35">
        <f t="shared" si="672"/>
        <v>58.800840920281061</v>
      </c>
      <c r="AM562" s="1">
        <f t="shared" si="604"/>
        <v>67.874802186731756</v>
      </c>
      <c r="AN562" s="1">
        <f t="shared" si="605"/>
        <v>62.012725123703973</v>
      </c>
      <c r="AO562" s="1">
        <f t="shared" si="606"/>
        <v>67.207370559212748</v>
      </c>
      <c r="AP562" s="1">
        <f t="shared" si="607"/>
        <v>63.109031387369527</v>
      </c>
      <c r="AQ562" s="1">
        <f t="shared" si="608"/>
        <v>51.201156502026777</v>
      </c>
      <c r="AR562" s="1">
        <f t="shared" si="609"/>
        <v>46.426258660142437</v>
      </c>
      <c r="AS562" s="1">
        <f t="shared" si="610"/>
        <v>0.96735905044510373</v>
      </c>
      <c r="AT562" s="1">
        <f t="shared" si="611"/>
        <v>21.859154929577464</v>
      </c>
      <c r="AU562" s="1">
        <f t="shared" si="612"/>
        <v>4.302835051546392</v>
      </c>
    </row>
    <row r="563" spans="1:47" ht="14.15" x14ac:dyDescent="0.3">
      <c r="A563" s="1" t="s">
        <v>559</v>
      </c>
      <c r="B563" s="1" t="s">
        <v>947</v>
      </c>
      <c r="C563" s="29" t="s">
        <v>943</v>
      </c>
      <c r="D563" s="29" t="s">
        <v>989</v>
      </c>
      <c r="E563" s="29" t="s">
        <v>620</v>
      </c>
      <c r="F563" s="30">
        <v>64.75</v>
      </c>
      <c r="G563" s="30">
        <v>0.81</v>
      </c>
      <c r="H563" s="30">
        <v>14.8</v>
      </c>
      <c r="I563" s="30">
        <v>2.09</v>
      </c>
      <c r="J563" s="30">
        <v>6.0999999999999999E-2</v>
      </c>
      <c r="K563" s="30">
        <v>2.25</v>
      </c>
      <c r="L563" s="30">
        <v>0.92</v>
      </c>
      <c r="M563" s="30">
        <v>2.94</v>
      </c>
      <c r="N563" s="30">
        <v>3.74</v>
      </c>
      <c r="O563" s="30">
        <v>0.2</v>
      </c>
      <c r="P563" s="30">
        <v>4.3600000000000003</v>
      </c>
      <c r="Q563" s="30">
        <v>99.41</v>
      </c>
      <c r="R563" s="4">
        <f t="shared" si="653"/>
        <v>1.6162175994194792</v>
      </c>
      <c r="S563" s="4">
        <f t="shared" si="654"/>
        <v>0.50815539521011188</v>
      </c>
      <c r="T563" s="4">
        <f t="shared" si="655"/>
        <v>1.1617911902896414</v>
      </c>
      <c r="U563" s="17">
        <f t="shared" si="656"/>
        <v>1.308785772434091E-2</v>
      </c>
      <c r="V563" s="17">
        <f t="shared" si="657"/>
        <v>5.5825170452853783E-2</v>
      </c>
      <c r="W563" s="17">
        <f t="shared" si="658"/>
        <v>0.14515496273048256</v>
      </c>
      <c r="X563" s="17">
        <f t="shared" si="659"/>
        <v>4.7434656340755083E-2</v>
      </c>
      <c r="Y563" s="16">
        <f t="shared" si="660"/>
        <v>3.9702760084925688E-2</v>
      </c>
      <c r="Z563" s="17">
        <f t="shared" si="661"/>
        <v>1.6405135520684736E-2</v>
      </c>
      <c r="AA563" s="16">
        <f t="shared" si="662"/>
        <v>1.4089468122578375E-3</v>
      </c>
      <c r="AB563" s="17">
        <f t="shared" si="663"/>
        <v>1.5982451477007387E-2</v>
      </c>
      <c r="AC563" s="35">
        <f t="shared" si="664"/>
        <v>1.5982451477007387E-2</v>
      </c>
      <c r="AD563" s="35">
        <f t="shared" si="665"/>
        <v>58.465436210467473</v>
      </c>
      <c r="AE563" s="35">
        <f t="shared" si="666"/>
        <v>1.1880791182025807</v>
      </c>
      <c r="AF563" s="35">
        <f t="shared" si="667"/>
        <v>6.3417107817762469E-2</v>
      </c>
      <c r="AG563" s="35">
        <f t="shared" si="668"/>
        <v>58.465436210467473</v>
      </c>
      <c r="AH563" s="35">
        <f t="shared" si="669"/>
        <v>25.543107876070643</v>
      </c>
      <c r="AI563" s="35">
        <f t="shared" si="670"/>
        <v>15.991455913461897</v>
      </c>
      <c r="AJ563" s="35">
        <f t="shared" si="671"/>
        <v>45.224174018695628</v>
      </c>
      <c r="AK563" s="35">
        <f t="shared" si="672"/>
        <v>58.465436210467473</v>
      </c>
      <c r="AM563" s="1">
        <f t="shared" si="604"/>
        <v>69.594630934493509</v>
      </c>
      <c r="AN563" s="1">
        <f t="shared" si="605"/>
        <v>62.446043248611772</v>
      </c>
      <c r="AO563" s="1">
        <f t="shared" si="606"/>
        <v>67.353730047785405</v>
      </c>
      <c r="AP563" s="1">
        <f t="shared" si="607"/>
        <v>62.488043412263281</v>
      </c>
      <c r="AQ563" s="1">
        <f t="shared" si="608"/>
        <v>49.889305677816267</v>
      </c>
      <c r="AR563" s="1">
        <f t="shared" si="609"/>
        <v>45.763089191022672</v>
      </c>
      <c r="AS563" s="1">
        <f t="shared" si="610"/>
        <v>1.272108843537415</v>
      </c>
      <c r="AT563" s="1">
        <f t="shared" si="611"/>
        <v>18.271604938271604</v>
      </c>
      <c r="AU563" s="1">
        <f t="shared" si="612"/>
        <v>4.375</v>
      </c>
    </row>
    <row r="564" spans="1:47" ht="14.15" x14ac:dyDescent="0.3">
      <c r="A564" s="1" t="s">
        <v>559</v>
      </c>
      <c r="B564" s="1" t="s">
        <v>947</v>
      </c>
      <c r="C564" s="29" t="s">
        <v>943</v>
      </c>
      <c r="D564" s="29" t="s">
        <v>990</v>
      </c>
      <c r="E564" s="29" t="s">
        <v>580</v>
      </c>
      <c r="F564" s="30">
        <v>70.400000000000006</v>
      </c>
      <c r="G564" s="30">
        <v>0.56999999999999995</v>
      </c>
      <c r="H564" s="30">
        <v>13.83</v>
      </c>
      <c r="I564" s="30">
        <v>1.58</v>
      </c>
      <c r="J564" s="30">
        <v>5.1999999999999998E-2</v>
      </c>
      <c r="K564" s="30">
        <v>1.44</v>
      </c>
      <c r="L564" s="30">
        <v>1.1000000000000001</v>
      </c>
      <c r="M564" s="30">
        <v>3.5</v>
      </c>
      <c r="N564" s="30">
        <v>2.5</v>
      </c>
      <c r="O564" s="30">
        <v>0.11</v>
      </c>
      <c r="P564" s="30">
        <v>3.03</v>
      </c>
      <c r="Q564" s="30">
        <v>99.4</v>
      </c>
      <c r="R564" s="4">
        <f t="shared" si="653"/>
        <v>1.374077177181299</v>
      </c>
      <c r="S564" s="4">
        <f t="shared" si="654"/>
        <v>0.55164761828624587</v>
      </c>
      <c r="T564" s="4">
        <f t="shared" si="655"/>
        <v>1.1574527886910431</v>
      </c>
      <c r="U564" s="17">
        <f t="shared" si="656"/>
        <v>9.8941699542864307E-3</v>
      </c>
      <c r="V564" s="17">
        <f t="shared" si="657"/>
        <v>3.5728109089826418E-2</v>
      </c>
      <c r="W564" s="17">
        <f t="shared" si="658"/>
        <v>0.13564142801098472</v>
      </c>
      <c r="X564" s="17">
        <f t="shared" si="659"/>
        <v>5.6469828977089388E-2</v>
      </c>
      <c r="Y564" s="16">
        <f t="shared" si="660"/>
        <v>2.6539278131634817E-2</v>
      </c>
      <c r="Z564" s="17">
        <f t="shared" si="661"/>
        <v>1.9614835948644795E-2</v>
      </c>
      <c r="AA564" s="16">
        <f t="shared" si="662"/>
        <v>7.7492074674181054E-4</v>
      </c>
      <c r="AB564" s="17">
        <f t="shared" si="663"/>
        <v>1.9382359724622253E-2</v>
      </c>
      <c r="AC564" s="35">
        <f t="shared" si="664"/>
        <v>1.9382359724622253E-2</v>
      </c>
      <c r="AD564" s="35">
        <f t="shared" si="665"/>
        <v>56.984320633369414</v>
      </c>
      <c r="AE564" s="35">
        <f t="shared" si="666"/>
        <v>1.0929273178211922</v>
      </c>
      <c r="AF564" s="35">
        <f t="shared" si="667"/>
        <v>7.5852188701711648E-2</v>
      </c>
      <c r="AG564" s="35">
        <f t="shared" si="668"/>
        <v>56.984320633369414</v>
      </c>
      <c r="AH564" s="35">
        <f t="shared" si="669"/>
        <v>31.866263169767979</v>
      </c>
      <c r="AI564" s="35">
        <f t="shared" si="670"/>
        <v>11.149416196862614</v>
      </c>
      <c r="AJ564" s="35">
        <f t="shared" si="671"/>
        <v>39.641576513547321</v>
      </c>
      <c r="AK564" s="35">
        <f t="shared" si="672"/>
        <v>56.984320633369414</v>
      </c>
      <c r="AM564" s="1">
        <f t="shared" si="604"/>
        <v>64.134998549505582</v>
      </c>
      <c r="AN564" s="1">
        <f t="shared" si="605"/>
        <v>58.988694569893937</v>
      </c>
      <c r="AO564" s="1">
        <f t="shared" si="606"/>
        <v>60.238594637460288</v>
      </c>
      <c r="AP564" s="1">
        <f t="shared" si="607"/>
        <v>62.035717377376841</v>
      </c>
      <c r="AQ564" s="1">
        <f t="shared" si="608"/>
        <v>51.307224885137259</v>
      </c>
      <c r="AR564" s="1">
        <f t="shared" si="609"/>
        <v>47.819127058944389</v>
      </c>
      <c r="AS564" s="1">
        <f t="shared" si="610"/>
        <v>0.7142857142857143</v>
      </c>
      <c r="AT564" s="1">
        <f t="shared" si="611"/>
        <v>24.263157894736846</v>
      </c>
      <c r="AU564" s="1">
        <f t="shared" si="612"/>
        <v>5.090383224873464</v>
      </c>
    </row>
    <row r="565" spans="1:47" ht="14.15" x14ac:dyDescent="0.3">
      <c r="A565" s="1" t="s">
        <v>559</v>
      </c>
      <c r="B565" s="1" t="s">
        <v>947</v>
      </c>
      <c r="C565" s="29" t="s">
        <v>943</v>
      </c>
      <c r="D565" s="29" t="s">
        <v>991</v>
      </c>
      <c r="E565" s="29" t="s">
        <v>620</v>
      </c>
      <c r="F565" s="30">
        <v>72.45</v>
      </c>
      <c r="G565" s="30">
        <v>0.6</v>
      </c>
      <c r="H565" s="30">
        <v>12.84</v>
      </c>
      <c r="I565" s="30">
        <v>0.31</v>
      </c>
      <c r="J565" s="30">
        <v>6.0999999999999999E-2</v>
      </c>
      <c r="K565" s="30">
        <v>1.83</v>
      </c>
      <c r="L565" s="30">
        <v>0.93</v>
      </c>
      <c r="M565" s="30">
        <v>4.3899999999999997</v>
      </c>
      <c r="N565" s="30">
        <v>1.42</v>
      </c>
      <c r="O565" s="30">
        <v>0.14000000000000001</v>
      </c>
      <c r="P565" s="30">
        <v>2.85</v>
      </c>
      <c r="Q565" s="30">
        <v>99.46</v>
      </c>
      <c r="R565" s="4">
        <f t="shared" si="653"/>
        <v>1.0732360711747353</v>
      </c>
      <c r="S565" s="4">
        <f t="shared" si="654"/>
        <v>-0.25365909524016023</v>
      </c>
      <c r="T565" s="4">
        <f t="shared" si="655"/>
        <v>1.5518999199219152</v>
      </c>
      <c r="U565" s="17">
        <f t="shared" si="656"/>
        <v>1.9412611935625274E-3</v>
      </c>
      <c r="V565" s="17">
        <f t="shared" si="657"/>
        <v>4.5404471968321078E-2</v>
      </c>
      <c r="W565" s="17">
        <f t="shared" si="658"/>
        <v>0.12593173793644566</v>
      </c>
      <c r="X565" s="17">
        <f t="shared" si="659"/>
        <v>7.0829299774120683E-2</v>
      </c>
      <c r="Y565" s="16">
        <f t="shared" si="660"/>
        <v>1.5074309978768576E-2</v>
      </c>
      <c r="Z565" s="17">
        <f t="shared" si="661"/>
        <v>1.6583452211126962E-2</v>
      </c>
      <c r="AA565" s="16">
        <f t="shared" si="662"/>
        <v>9.8626276858048627E-4</v>
      </c>
      <c r="AB565" s="17">
        <f t="shared" si="663"/>
        <v>1.6287573380552815E-2</v>
      </c>
      <c r="AC565" s="35">
        <f t="shared" si="664"/>
        <v>1.6287573380552815E-2</v>
      </c>
      <c r="AD565" s="35">
        <f t="shared" si="665"/>
        <v>55.203456691607599</v>
      </c>
      <c r="AE565" s="35">
        <f t="shared" si="666"/>
        <v>1.1897937531960081</v>
      </c>
      <c r="AF565" s="35">
        <f t="shared" si="667"/>
        <v>8.7116873154673494E-2</v>
      </c>
      <c r="AG565" s="35">
        <f t="shared" si="668"/>
        <v>55.203456691607599</v>
      </c>
      <c r="AH565" s="35">
        <f t="shared" si="669"/>
        <v>38.18856638609514</v>
      </c>
      <c r="AI565" s="35">
        <f t="shared" si="670"/>
        <v>6.6079769222972597</v>
      </c>
      <c r="AJ565" s="35">
        <f t="shared" si="671"/>
        <v>34.209705268101061</v>
      </c>
      <c r="AK565" s="35">
        <f t="shared" si="672"/>
        <v>55.203456691607599</v>
      </c>
      <c r="AM565" s="1">
        <f t="shared" si="604"/>
        <v>59.109391650802955</v>
      </c>
      <c r="AN565" s="1">
        <f t="shared" si="605"/>
        <v>55.995867814563162</v>
      </c>
      <c r="AO565" s="1">
        <f t="shared" si="606"/>
        <v>59.905071095261974</v>
      </c>
      <c r="AP565" s="1">
        <f t="shared" si="607"/>
        <v>59.447934119630318</v>
      </c>
      <c r="AQ565" s="1">
        <f t="shared" si="608"/>
        <v>46.420163298296572</v>
      </c>
      <c r="AR565" s="1">
        <f t="shared" si="609"/>
        <v>45.715451105551331</v>
      </c>
      <c r="AS565" s="1">
        <f t="shared" si="610"/>
        <v>0.32346241457858771</v>
      </c>
      <c r="AT565" s="1">
        <f t="shared" si="611"/>
        <v>21.400000000000002</v>
      </c>
      <c r="AU565" s="1">
        <f t="shared" si="612"/>
        <v>5.6425233644859816</v>
      </c>
    </row>
    <row r="566" spans="1:47" ht="14.15" x14ac:dyDescent="0.3">
      <c r="A566" s="1" t="s">
        <v>559</v>
      </c>
      <c r="B566" s="1" t="s">
        <v>947</v>
      </c>
      <c r="C566" s="29" t="s">
        <v>943</v>
      </c>
      <c r="D566" s="29" t="s">
        <v>992</v>
      </c>
      <c r="E566" s="29" t="s">
        <v>580</v>
      </c>
      <c r="F566" s="30">
        <v>70.739999999999995</v>
      </c>
      <c r="G566" s="30">
        <v>0.69</v>
      </c>
      <c r="H566" s="30">
        <v>12.96</v>
      </c>
      <c r="I566" s="30">
        <v>1.17</v>
      </c>
      <c r="J566" s="30">
        <v>7.1999999999999995E-2</v>
      </c>
      <c r="K566" s="30">
        <v>1.54</v>
      </c>
      <c r="L566" s="30">
        <v>1.58</v>
      </c>
      <c r="M566" s="30">
        <v>4.1900000000000004</v>
      </c>
      <c r="N566" s="30">
        <v>2.33</v>
      </c>
      <c r="O566" s="30">
        <v>0.18</v>
      </c>
      <c r="P566" s="30">
        <v>1.78</v>
      </c>
      <c r="Q566" s="30">
        <v>99.85</v>
      </c>
      <c r="R566" s="4">
        <f t="shared" si="653"/>
        <v>1.1291669569900822</v>
      </c>
      <c r="S566" s="4">
        <f t="shared" si="654"/>
        <v>0.41408585115207147</v>
      </c>
      <c r="T566" s="4">
        <f t="shared" si="655"/>
        <v>0.97527588689517086</v>
      </c>
      <c r="U566" s="17">
        <f t="shared" si="656"/>
        <v>7.326695472477926E-3</v>
      </c>
      <c r="V566" s="17">
        <f t="shared" si="657"/>
        <v>3.820922777661992E-2</v>
      </c>
      <c r="W566" s="17">
        <f t="shared" si="658"/>
        <v>0.12710867006669282</v>
      </c>
      <c r="X566" s="17">
        <f t="shared" si="659"/>
        <v>6.7602452404001298E-2</v>
      </c>
      <c r="Y566" s="16">
        <f t="shared" si="660"/>
        <v>2.4734607218683653E-2</v>
      </c>
      <c r="Z566" s="17">
        <f t="shared" si="661"/>
        <v>2.8174037089871613E-2</v>
      </c>
      <c r="AA566" s="16">
        <f t="shared" si="662"/>
        <v>1.2680521310320537E-3</v>
      </c>
      <c r="AB566" s="17">
        <f t="shared" si="663"/>
        <v>2.7793621450561995E-2</v>
      </c>
      <c r="AC566" s="35">
        <f t="shared" si="664"/>
        <v>2.7793621450561995E-2</v>
      </c>
      <c r="AD566" s="35">
        <f t="shared" si="665"/>
        <v>51.411180898443689</v>
      </c>
      <c r="AE566" s="35">
        <f t="shared" si="666"/>
        <v>1.3063390551921514</v>
      </c>
      <c r="AF566" s="35">
        <f t="shared" si="667"/>
        <v>9.5396073854563293E-2</v>
      </c>
      <c r="AG566" s="35">
        <f t="shared" si="668"/>
        <v>51.411180898443689</v>
      </c>
      <c r="AH566" s="35">
        <f t="shared" si="669"/>
        <v>38.584502594236397</v>
      </c>
      <c r="AI566" s="35">
        <f t="shared" si="670"/>
        <v>10.004316507319919</v>
      </c>
      <c r="AJ566" s="35">
        <f t="shared" si="671"/>
        <v>35.709906956541758</v>
      </c>
      <c r="AK566" s="35">
        <f t="shared" si="672"/>
        <v>51.411180898443689</v>
      </c>
      <c r="AM566" s="1">
        <f t="shared" si="604"/>
        <v>57.126274175833423</v>
      </c>
      <c r="AN566" s="1">
        <f t="shared" si="605"/>
        <v>51.764166498994769</v>
      </c>
      <c r="AO566" s="1">
        <f t="shared" si="606"/>
        <v>66.633645680271442</v>
      </c>
      <c r="AP566" s="1">
        <f t="shared" si="607"/>
        <v>57.922599016446256</v>
      </c>
      <c r="AQ566" s="1">
        <f t="shared" si="608"/>
        <v>45.917595268148915</v>
      </c>
      <c r="AR566" s="1">
        <f t="shared" si="609"/>
        <v>43.415097238638999</v>
      </c>
      <c r="AS566" s="1">
        <f t="shared" si="610"/>
        <v>0.55608591885441527</v>
      </c>
      <c r="AT566" s="1">
        <f t="shared" si="611"/>
        <v>18.782608695652176</v>
      </c>
      <c r="AU566" s="1">
        <f t="shared" si="612"/>
        <v>5.4583333333333321</v>
      </c>
    </row>
    <row r="567" spans="1:47" ht="14.15" x14ac:dyDescent="0.3">
      <c r="A567" s="1" t="s">
        <v>559</v>
      </c>
      <c r="B567" s="1" t="s">
        <v>947</v>
      </c>
      <c r="C567" s="29" t="s">
        <v>943</v>
      </c>
      <c r="D567" s="29" t="s">
        <v>993</v>
      </c>
      <c r="E567" s="29" t="s">
        <v>580</v>
      </c>
      <c r="F567" s="30">
        <v>71.77</v>
      </c>
      <c r="G567" s="30">
        <v>0.53</v>
      </c>
      <c r="H567" s="30">
        <v>12.72</v>
      </c>
      <c r="I567" s="30">
        <v>0.92</v>
      </c>
      <c r="J567" s="30">
        <v>6.7000000000000004E-2</v>
      </c>
      <c r="K567" s="30">
        <v>1.37</v>
      </c>
      <c r="L567" s="30">
        <v>2.16</v>
      </c>
      <c r="M567" s="30">
        <v>4.1900000000000004</v>
      </c>
      <c r="N567" s="30">
        <v>2.2000000000000002</v>
      </c>
      <c r="O567" s="30">
        <v>0.14000000000000001</v>
      </c>
      <c r="P567" s="30">
        <v>1.89</v>
      </c>
      <c r="Q567" s="30">
        <v>99.97</v>
      </c>
      <c r="R567" s="4">
        <f t="shared" si="653"/>
        <v>1.1104748239779296</v>
      </c>
      <c r="S567" s="4">
        <f t="shared" si="654"/>
        <v>0.47364662052423667</v>
      </c>
      <c r="T567" s="4">
        <f t="shared" si="655"/>
        <v>0.66259251223797277</v>
      </c>
      <c r="U567" s="17">
        <f t="shared" si="656"/>
        <v>5.7611622518629847E-3</v>
      </c>
      <c r="V567" s="17">
        <f t="shared" si="657"/>
        <v>3.3991326009070968E-2</v>
      </c>
      <c r="W567" s="17">
        <f t="shared" si="658"/>
        <v>0.12475480580619852</v>
      </c>
      <c r="X567" s="17">
        <f t="shared" si="659"/>
        <v>6.7602452404001298E-2</v>
      </c>
      <c r="Y567" s="16">
        <f t="shared" si="660"/>
        <v>2.3354564755838643E-2</v>
      </c>
      <c r="Z567" s="17">
        <f t="shared" si="661"/>
        <v>3.8516405135520689E-2</v>
      </c>
      <c r="AA567" s="16">
        <f t="shared" si="662"/>
        <v>9.8626276858048627E-4</v>
      </c>
      <c r="AB567" s="17">
        <f t="shared" si="663"/>
        <v>3.8220526304946545E-2</v>
      </c>
      <c r="AC567" s="35">
        <f t="shared" si="664"/>
        <v>3.8220526304946545E-2</v>
      </c>
      <c r="AD567" s="35">
        <f t="shared" si="665"/>
        <v>49.129150407325959</v>
      </c>
      <c r="AE567" s="35">
        <f t="shared" si="666"/>
        <v>1.3564680692075308</v>
      </c>
      <c r="AF567" s="35">
        <f t="shared" si="667"/>
        <v>0.10582297870894784</v>
      </c>
      <c r="AG567" s="35">
        <f t="shared" si="668"/>
        <v>49.129150407325959</v>
      </c>
      <c r="AH567" s="35">
        <f t="shared" si="669"/>
        <v>41.673689473891486</v>
      </c>
      <c r="AI567" s="35">
        <f t="shared" si="670"/>
        <v>9.1971601187825485</v>
      </c>
      <c r="AJ567" s="35">
        <f t="shared" si="671"/>
        <v>33.761735322445531</v>
      </c>
      <c r="AK567" s="35">
        <f t="shared" si="672"/>
        <v>49.129150407325959</v>
      </c>
      <c r="AM567" s="1">
        <f t="shared" si="604"/>
        <v>54.105301631087329</v>
      </c>
      <c r="AN567" s="1">
        <f t="shared" si="605"/>
        <v>48.932856640359837</v>
      </c>
      <c r="AO567" s="1">
        <f t="shared" si="606"/>
        <v>66.550513794386205</v>
      </c>
      <c r="AP567" s="1">
        <f t="shared" si="607"/>
        <v>57.834013959373863</v>
      </c>
      <c r="AQ567" s="1">
        <f t="shared" si="608"/>
        <v>44.440826143731869</v>
      </c>
      <c r="AR567" s="1">
        <f t="shared" si="609"/>
        <v>42.479144260431767</v>
      </c>
      <c r="AS567" s="1">
        <f t="shared" si="610"/>
        <v>0.52505966587112174</v>
      </c>
      <c r="AT567" s="1">
        <f t="shared" si="611"/>
        <v>24</v>
      </c>
      <c r="AU567" s="1">
        <f t="shared" si="612"/>
        <v>5.6422955974842761</v>
      </c>
    </row>
    <row r="568" spans="1:47" ht="14.15" x14ac:dyDescent="0.3">
      <c r="A568" s="1" t="s">
        <v>559</v>
      </c>
      <c r="B568" s="1" t="s">
        <v>947</v>
      </c>
      <c r="C568" s="29" t="s">
        <v>943</v>
      </c>
      <c r="D568" s="29" t="s">
        <v>994</v>
      </c>
      <c r="E568" s="29" t="s">
        <v>621</v>
      </c>
      <c r="F568" s="30">
        <v>66.38</v>
      </c>
      <c r="G568" s="30">
        <v>0.48</v>
      </c>
      <c r="H568" s="30">
        <v>11.76</v>
      </c>
      <c r="I568" s="30">
        <v>1.22</v>
      </c>
      <c r="J568" s="30">
        <v>0.13</v>
      </c>
      <c r="K568" s="30">
        <v>1.4</v>
      </c>
      <c r="L568" s="30">
        <v>5.24</v>
      </c>
      <c r="M568" s="30">
        <v>2.88</v>
      </c>
      <c r="N568" s="30">
        <v>2.5499999999999998</v>
      </c>
      <c r="O568" s="30">
        <v>9.2999999999999999E-2</v>
      </c>
      <c r="P568" s="30">
        <v>5.26</v>
      </c>
      <c r="Q568" s="30">
        <v>99.41</v>
      </c>
      <c r="R568" s="4">
        <f t="shared" si="653"/>
        <v>1.4069136483226263</v>
      </c>
      <c r="S568" s="4">
        <f t="shared" si="654"/>
        <v>0.59962112254912181</v>
      </c>
      <c r="T568" s="4">
        <f t="shared" si="655"/>
        <v>-0.59853120418509642</v>
      </c>
      <c r="U568" s="17">
        <f t="shared" si="656"/>
        <v>7.639802116600914E-3</v>
      </c>
      <c r="V568" s="17">
        <f t="shared" si="657"/>
        <v>3.473566161510902E-2</v>
      </c>
      <c r="W568" s="17">
        <f t="shared" si="658"/>
        <v>0.11533934876422126</v>
      </c>
      <c r="X568" s="17">
        <f t="shared" si="659"/>
        <v>4.6466602129719266E-2</v>
      </c>
      <c r="Y568" s="16">
        <f t="shared" si="660"/>
        <v>2.7070063694267513E-2</v>
      </c>
      <c r="Z568" s="17">
        <f t="shared" si="661"/>
        <v>9.343794579172611E-2</v>
      </c>
      <c r="AA568" s="16">
        <f t="shared" si="662"/>
        <v>6.5516026769989438E-4</v>
      </c>
      <c r="AB568" s="17">
        <f t="shared" si="663"/>
        <v>9.3241397711416138E-2</v>
      </c>
      <c r="AC568" s="35">
        <f t="shared" si="664"/>
        <v>4.6466602129719266E-2</v>
      </c>
      <c r="AD568" s="35">
        <f t="shared" si="665"/>
        <v>49.009121413170405</v>
      </c>
      <c r="AE568" s="35">
        <f t="shared" si="666"/>
        <v>1.8150793947638804</v>
      </c>
      <c r="AF568" s="35">
        <f t="shared" si="667"/>
        <v>9.2933204259438532E-2</v>
      </c>
      <c r="AG568" s="35">
        <f t="shared" si="668"/>
        <v>49.009121413170398</v>
      </c>
      <c r="AH568" s="35">
        <f t="shared" si="669"/>
        <v>39.488472404819362</v>
      </c>
      <c r="AI568" s="35">
        <f t="shared" si="670"/>
        <v>11.50240618201023</v>
      </c>
      <c r="AJ568" s="35">
        <f t="shared" si="671"/>
        <v>36.006966888595429</v>
      </c>
      <c r="AK568" s="35">
        <f t="shared" si="672"/>
        <v>49.009121413170398</v>
      </c>
      <c r="AM568" s="1">
        <f t="shared" si="604"/>
        <v>55.379043992954124</v>
      </c>
      <c r="AN568" s="1">
        <f t="shared" si="605"/>
        <v>48.713064261218108</v>
      </c>
      <c r="AO568" s="1">
        <f t="shared" si="606"/>
        <v>58.705999005304967</v>
      </c>
      <c r="AP568" s="1">
        <f t="shared" si="607"/>
        <v>61.0661703211426</v>
      </c>
      <c r="AQ568" s="1">
        <f t="shared" si="608"/>
        <v>44.282010980960898</v>
      </c>
      <c r="AR568" s="1">
        <f t="shared" si="609"/>
        <v>41.531091017726325</v>
      </c>
      <c r="AS568" s="1">
        <f t="shared" si="610"/>
        <v>0.88541666666666663</v>
      </c>
      <c r="AT568" s="1">
        <f t="shared" si="611"/>
        <v>24.5</v>
      </c>
      <c r="AU568" s="1">
        <f t="shared" si="612"/>
        <v>5.6445578231292517</v>
      </c>
    </row>
    <row r="569" spans="1:47" ht="14.15" x14ac:dyDescent="0.3">
      <c r="A569" s="1" t="s">
        <v>559</v>
      </c>
      <c r="B569" s="1" t="s">
        <v>947</v>
      </c>
      <c r="C569" s="29" t="s">
        <v>943</v>
      </c>
      <c r="D569" s="29" t="s">
        <v>995</v>
      </c>
      <c r="E569" s="29" t="s">
        <v>621</v>
      </c>
      <c r="F569" s="30">
        <v>70.58</v>
      </c>
      <c r="G569" s="30">
        <v>0.56999999999999995</v>
      </c>
      <c r="H569" s="30">
        <v>13.12</v>
      </c>
      <c r="I569" s="30">
        <v>1.28</v>
      </c>
      <c r="J569" s="30">
        <v>7.0000000000000007E-2</v>
      </c>
      <c r="K569" s="30">
        <v>1.44</v>
      </c>
      <c r="L569" s="30">
        <v>2.1800000000000002</v>
      </c>
      <c r="M569" s="30">
        <v>4.32</v>
      </c>
      <c r="N569" s="30">
        <v>2.46</v>
      </c>
      <c r="O569" s="30">
        <v>0.13</v>
      </c>
      <c r="P569" s="30">
        <v>1.65</v>
      </c>
      <c r="Q569" s="30">
        <v>99.98</v>
      </c>
      <c r="R569" s="4">
        <f t="shared" si="653"/>
        <v>1.110882381259924</v>
      </c>
      <c r="S569" s="4">
        <f t="shared" si="654"/>
        <v>0.53551823635636231</v>
      </c>
      <c r="T569" s="4">
        <f t="shared" si="655"/>
        <v>0.6839305254550212</v>
      </c>
      <c r="U569" s="17">
        <f t="shared" si="656"/>
        <v>8.0155300895485004E-3</v>
      </c>
      <c r="V569" s="17">
        <f t="shared" si="657"/>
        <v>3.5728109089826418E-2</v>
      </c>
      <c r="W569" s="17">
        <f t="shared" si="658"/>
        <v>0.12867791290702235</v>
      </c>
      <c r="X569" s="17">
        <f t="shared" si="659"/>
        <v>6.9699903194578902E-2</v>
      </c>
      <c r="Y569" s="16">
        <f t="shared" si="660"/>
        <v>2.611464968152866E-2</v>
      </c>
      <c r="Z569" s="17">
        <f t="shared" si="661"/>
        <v>3.887303851640514E-2</v>
      </c>
      <c r="AA569" s="16">
        <f t="shared" si="662"/>
        <v>9.1581542796759436E-4</v>
      </c>
      <c r="AB569" s="17">
        <f t="shared" si="663"/>
        <v>3.8598293888014862E-2</v>
      </c>
      <c r="AC569" s="35">
        <f t="shared" si="664"/>
        <v>3.8598293888014862E-2</v>
      </c>
      <c r="AD569" s="35">
        <f t="shared" si="665"/>
        <v>48.910084515269837</v>
      </c>
      <c r="AE569" s="35">
        <f t="shared" si="666"/>
        <v>1.3866500205114072</v>
      </c>
      <c r="AF569" s="35">
        <f t="shared" si="667"/>
        <v>0.10829819708259376</v>
      </c>
      <c r="AG569" s="35">
        <f t="shared" si="668"/>
        <v>48.910084515269837</v>
      </c>
      <c r="AH569" s="35">
        <f t="shared" si="669"/>
        <v>41.163816326336629</v>
      </c>
      <c r="AI569" s="35">
        <f t="shared" si="670"/>
        <v>9.9260991583935372</v>
      </c>
      <c r="AJ569" s="35">
        <f t="shared" si="671"/>
        <v>34.381141416028456</v>
      </c>
      <c r="AK569" s="35">
        <f t="shared" si="672"/>
        <v>48.910084515269837</v>
      </c>
      <c r="AM569" s="1">
        <f t="shared" si="604"/>
        <v>54.299951548981376</v>
      </c>
      <c r="AN569" s="1">
        <f t="shared" si="605"/>
        <v>48.640118054593565</v>
      </c>
      <c r="AO569" s="1">
        <f t="shared" si="606"/>
        <v>70.204067739282593</v>
      </c>
      <c r="AP569" s="1">
        <f t="shared" si="607"/>
        <v>57.319479501521954</v>
      </c>
      <c r="AQ569" s="1">
        <f t="shared" si="608"/>
        <v>44.549582285643183</v>
      </c>
      <c r="AR569" s="1">
        <f t="shared" si="609"/>
        <v>41.937251295514066</v>
      </c>
      <c r="AS569" s="1">
        <f t="shared" si="610"/>
        <v>0.56944444444444442</v>
      </c>
      <c r="AT569" s="1">
        <f t="shared" si="611"/>
        <v>23.017543859649123</v>
      </c>
      <c r="AU569" s="1">
        <f t="shared" si="612"/>
        <v>5.3795731707317076</v>
      </c>
    </row>
    <row r="570" spans="1:47" ht="14.15" x14ac:dyDescent="0.3">
      <c r="A570" s="1" t="s">
        <v>559</v>
      </c>
      <c r="B570" s="1" t="s">
        <v>947</v>
      </c>
      <c r="C570" s="29" t="s">
        <v>943</v>
      </c>
      <c r="D570" s="29" t="s">
        <v>996</v>
      </c>
      <c r="E570" s="29" t="s">
        <v>621</v>
      </c>
      <c r="F570" s="30">
        <v>71.239999999999995</v>
      </c>
      <c r="G570" s="30">
        <v>0.59</v>
      </c>
      <c r="H570" s="30">
        <v>11.81</v>
      </c>
      <c r="I570" s="30">
        <v>1.28</v>
      </c>
      <c r="J570" s="30">
        <v>7.0999999999999994E-2</v>
      </c>
      <c r="K570" s="30">
        <v>1.44</v>
      </c>
      <c r="L570" s="30">
        <v>2.0299999999999998</v>
      </c>
      <c r="M570" s="30">
        <v>3.71</v>
      </c>
      <c r="N570" s="30">
        <v>2.0499999999999998</v>
      </c>
      <c r="O570" s="30">
        <v>0.14000000000000001</v>
      </c>
      <c r="P570" s="30">
        <v>2.65</v>
      </c>
      <c r="Q570" s="30">
        <v>99.94</v>
      </c>
      <c r="R570" s="4">
        <f t="shared" si="653"/>
        <v>1.1579147535899272</v>
      </c>
      <c r="S570" s="4">
        <f t="shared" si="654"/>
        <v>0.35319667956240741</v>
      </c>
      <c r="T570" s="4">
        <f t="shared" si="655"/>
        <v>0.60299608356564782</v>
      </c>
      <c r="U570" s="17">
        <f t="shared" si="656"/>
        <v>8.0155300895485004E-3</v>
      </c>
      <c r="V570" s="17">
        <f t="shared" si="657"/>
        <v>3.5728109089826418E-2</v>
      </c>
      <c r="W570" s="17">
        <f t="shared" si="658"/>
        <v>0.11582973715182426</v>
      </c>
      <c r="X570" s="17">
        <f t="shared" si="659"/>
        <v>5.985801871571475E-2</v>
      </c>
      <c r="Y570" s="16">
        <f t="shared" si="660"/>
        <v>2.1762208067940551E-2</v>
      </c>
      <c r="Z570" s="17">
        <f t="shared" si="661"/>
        <v>3.6198288159771753E-2</v>
      </c>
      <c r="AA570" s="16">
        <f t="shared" si="662"/>
        <v>9.8626276858048627E-4</v>
      </c>
      <c r="AB570" s="17">
        <f t="shared" si="663"/>
        <v>3.590240932919761E-2</v>
      </c>
      <c r="AC570" s="35">
        <f t="shared" si="664"/>
        <v>3.590240932919761E-2</v>
      </c>
      <c r="AD570" s="35">
        <f t="shared" si="665"/>
        <v>49.637265535947968</v>
      </c>
      <c r="AE570" s="35">
        <f t="shared" si="666"/>
        <v>1.3948244906317431</v>
      </c>
      <c r="AF570" s="35">
        <f t="shared" si="667"/>
        <v>9.576042804491236E-2</v>
      </c>
      <c r="AG570" s="35">
        <f t="shared" si="668"/>
        <v>49.637265535947968</v>
      </c>
      <c r="AH570" s="35">
        <f t="shared" si="669"/>
        <v>41.036834854170188</v>
      </c>
      <c r="AI570" s="35">
        <f t="shared" si="670"/>
        <v>9.3258996098818443</v>
      </c>
      <c r="AJ570" s="35">
        <f t="shared" si="671"/>
        <v>34.144532377855825</v>
      </c>
      <c r="AK570" s="35">
        <f t="shared" si="672"/>
        <v>49.637265535947968</v>
      </c>
      <c r="AM570" s="1">
        <f t="shared" si="604"/>
        <v>54.742495731843555</v>
      </c>
      <c r="AN570" s="1">
        <f t="shared" si="605"/>
        <v>49.554096512801841</v>
      </c>
      <c r="AO570" s="1">
        <f t="shared" si="606"/>
        <v>60.713054094944418</v>
      </c>
      <c r="AP570" s="1">
        <f t="shared" si="607"/>
        <v>58.662830239702537</v>
      </c>
      <c r="AQ570" s="1">
        <f t="shared" si="608"/>
        <v>44.693991136511983</v>
      </c>
      <c r="AR570" s="1">
        <f t="shared" si="609"/>
        <v>41.801300614245122</v>
      </c>
      <c r="AS570" s="1">
        <f t="shared" si="610"/>
        <v>0.55256064690026951</v>
      </c>
      <c r="AT570" s="1">
        <f t="shared" si="611"/>
        <v>20.016949152542374</v>
      </c>
      <c r="AU570" s="1">
        <f t="shared" si="612"/>
        <v>6.0321761219305667</v>
      </c>
    </row>
    <row r="571" spans="1:47" ht="14.15" x14ac:dyDescent="0.3">
      <c r="A571" s="1" t="s">
        <v>559</v>
      </c>
      <c r="B571" s="1" t="s">
        <v>947</v>
      </c>
      <c r="C571" s="29" t="s">
        <v>943</v>
      </c>
      <c r="D571" s="29" t="s">
        <v>997</v>
      </c>
      <c r="E571" s="29" t="s">
        <v>620</v>
      </c>
      <c r="F571" s="30">
        <v>72.58</v>
      </c>
      <c r="G571" s="30">
        <v>0.41</v>
      </c>
      <c r="H571" s="30">
        <v>11.68</v>
      </c>
      <c r="I571" s="30">
        <v>1.73</v>
      </c>
      <c r="J571" s="30">
        <v>6.5000000000000002E-2</v>
      </c>
      <c r="K571" s="30">
        <v>1.64</v>
      </c>
      <c r="L571" s="30">
        <v>1.89</v>
      </c>
      <c r="M571" s="30">
        <v>3.82</v>
      </c>
      <c r="N571" s="30">
        <v>1.94</v>
      </c>
      <c r="O571" s="30">
        <v>9.9000000000000005E-2</v>
      </c>
      <c r="P571" s="30">
        <v>2.8</v>
      </c>
      <c r="Q571" s="30">
        <v>99.96</v>
      </c>
      <c r="R571" s="4">
        <f t="shared" si="653"/>
        <v>1.1176275547815973</v>
      </c>
      <c r="S571" s="4">
        <f t="shared" si="654"/>
        <v>0.16799173123912967</v>
      </c>
      <c r="T571" s="4">
        <f t="shared" si="655"/>
        <v>0.70367359354693293</v>
      </c>
      <c r="U571" s="17">
        <f t="shared" si="656"/>
        <v>1.0833489886655395E-2</v>
      </c>
      <c r="V571" s="17">
        <f t="shared" si="657"/>
        <v>4.0690346463413421E-2</v>
      </c>
      <c r="W571" s="17">
        <f t="shared" si="658"/>
        <v>0.1145547273440565</v>
      </c>
      <c r="X571" s="17">
        <f t="shared" si="659"/>
        <v>6.1632784769280413E-2</v>
      </c>
      <c r="Y571" s="16">
        <f t="shared" si="660"/>
        <v>2.0594479830148619E-2</v>
      </c>
      <c r="Z571" s="17">
        <f t="shared" si="661"/>
        <v>3.3701854493580596E-2</v>
      </c>
      <c r="AA571" s="16">
        <f t="shared" si="662"/>
        <v>6.9742867206762957E-4</v>
      </c>
      <c r="AB571" s="17">
        <f t="shared" si="663"/>
        <v>3.3492625891960309E-2</v>
      </c>
      <c r="AC571" s="35">
        <f t="shared" si="664"/>
        <v>3.3492625891960309E-2</v>
      </c>
      <c r="AD571" s="35">
        <f t="shared" si="665"/>
        <v>49.747005736393085</v>
      </c>
      <c r="AE571" s="35">
        <f t="shared" si="666"/>
        <v>1.4617725459739963</v>
      </c>
      <c r="AF571" s="35">
        <f t="shared" si="667"/>
        <v>9.5125410661240722E-2</v>
      </c>
      <c r="AG571" s="35">
        <f t="shared" si="668"/>
        <v>49.747005736393085</v>
      </c>
      <c r="AH571" s="35">
        <f t="shared" si="669"/>
        <v>41.309550985431365</v>
      </c>
      <c r="AI571" s="35">
        <f t="shared" si="670"/>
        <v>8.9434432781755504</v>
      </c>
      <c r="AJ571" s="35">
        <f t="shared" si="671"/>
        <v>33.816946146372089</v>
      </c>
      <c r="AK571" s="35">
        <f t="shared" si="672"/>
        <v>49.747005736393085</v>
      </c>
      <c r="AM571" s="1">
        <f t="shared" ref="AM571:AM634" si="673">W571/(W571+AC571+X571)*100</f>
        <v>54.633084675460516</v>
      </c>
      <c r="AN571" s="1">
        <f t="shared" ref="AN571:AN634" si="674">(W571-Y571)/(W571-Y571+AC571+X571)*100</f>
        <v>49.69189541962681</v>
      </c>
      <c r="AO571" s="1">
        <f t="shared" ref="AO571:AO634" si="675">(AC571/0.7+2*X571/0.35+2*Y571/0.25+V571/0.9)*100</f>
        <v>61.000128466747974</v>
      </c>
      <c r="AP571" s="1">
        <f t="shared" ref="AP571:AP634" si="676">W571/(W571+Y571+X571)*100</f>
        <v>58.214029755810103</v>
      </c>
      <c r="AQ571" s="1">
        <f t="shared" ref="AQ571:AQ634" si="677">(W571+U571)/(U571+W571+V571+X571+Y571+AC571)*100</f>
        <v>44.495707967285668</v>
      </c>
      <c r="AR571" s="1">
        <f t="shared" ref="AR571:AR634" si="678">(W571)/(U571+W571+V571+X571+Y571+AC571)*100</f>
        <v>40.651297280943346</v>
      </c>
      <c r="AS571" s="1">
        <f t="shared" ref="AS571:AS634" si="679">N571/M571</f>
        <v>0.50785340314136129</v>
      </c>
      <c r="AT571" s="1">
        <f t="shared" ref="AT571:AT634" si="680">H571/G571</f>
        <v>28.487804878048781</v>
      </c>
      <c r="AU571" s="1">
        <f t="shared" ref="AU571:AU634" si="681">F571/H571</f>
        <v>6.2140410958904111</v>
      </c>
    </row>
    <row r="572" spans="1:47" ht="14.15" x14ac:dyDescent="0.3">
      <c r="A572" s="1" t="s">
        <v>559</v>
      </c>
      <c r="B572" s="1" t="s">
        <v>947</v>
      </c>
      <c r="C572" s="29" t="s">
        <v>943</v>
      </c>
      <c r="D572" s="29" t="s">
        <v>998</v>
      </c>
      <c r="E572" s="29" t="s">
        <v>621</v>
      </c>
      <c r="F572" s="30">
        <v>71.069999999999993</v>
      </c>
      <c r="G572" s="30">
        <v>0.43</v>
      </c>
      <c r="H572" s="30">
        <v>12.38</v>
      </c>
      <c r="I572" s="30">
        <v>1.52</v>
      </c>
      <c r="J572" s="30">
        <v>0.13</v>
      </c>
      <c r="K572" s="30">
        <v>1.69</v>
      </c>
      <c r="L572" s="30">
        <v>2.06</v>
      </c>
      <c r="M572" s="30">
        <v>4.09</v>
      </c>
      <c r="N572" s="30">
        <v>1.86</v>
      </c>
      <c r="O572" s="30">
        <v>0.12</v>
      </c>
      <c r="P572" s="30">
        <v>2.94</v>
      </c>
      <c r="Q572" s="30">
        <v>99.97</v>
      </c>
      <c r="R572" s="4">
        <f t="shared" si="653"/>
        <v>1.1075372972017399</v>
      </c>
      <c r="S572" s="4">
        <f t="shared" si="654"/>
        <v>9.5847958790127835E-2</v>
      </c>
      <c r="T572" s="4">
        <f t="shared" si="655"/>
        <v>0.68583898725322057</v>
      </c>
      <c r="U572" s="17">
        <f t="shared" si="656"/>
        <v>9.5184419813388443E-3</v>
      </c>
      <c r="V572" s="17">
        <f t="shared" si="657"/>
        <v>4.1930905806810172E-2</v>
      </c>
      <c r="W572" s="17">
        <f t="shared" si="658"/>
        <v>0.12142016477049825</v>
      </c>
      <c r="X572" s="17">
        <f t="shared" si="659"/>
        <v>6.5989028718941592E-2</v>
      </c>
      <c r="Y572" s="16">
        <f t="shared" si="660"/>
        <v>1.9745222929936305E-2</v>
      </c>
      <c r="Z572" s="17">
        <f t="shared" si="661"/>
        <v>3.6733238231098433E-2</v>
      </c>
      <c r="AA572" s="16">
        <f t="shared" si="662"/>
        <v>8.4536808735470234E-4</v>
      </c>
      <c r="AB572" s="17">
        <f t="shared" si="663"/>
        <v>3.6479627804892022E-2</v>
      </c>
      <c r="AC572" s="35">
        <f t="shared" si="664"/>
        <v>3.6479627804892022E-2</v>
      </c>
      <c r="AD572" s="35">
        <f t="shared" si="665"/>
        <v>49.837109241896208</v>
      </c>
      <c r="AE572" s="35">
        <f t="shared" si="666"/>
        <v>1.4323554740421693</v>
      </c>
      <c r="AF572" s="35">
        <f t="shared" si="667"/>
        <v>0.10246865652383361</v>
      </c>
      <c r="AG572" s="35">
        <f t="shared" si="668"/>
        <v>49.837109241896208</v>
      </c>
      <c r="AH572" s="35">
        <f t="shared" si="669"/>
        <v>42.058431057980528</v>
      </c>
      <c r="AI572" s="35">
        <f t="shared" si="670"/>
        <v>8.1044597001232646</v>
      </c>
      <c r="AJ572" s="35">
        <f t="shared" si="671"/>
        <v>33.023014321071372</v>
      </c>
      <c r="AK572" s="35">
        <f t="shared" si="672"/>
        <v>49.837109241896208</v>
      </c>
      <c r="AM572" s="1">
        <f t="shared" si="673"/>
        <v>54.232348032631414</v>
      </c>
      <c r="AN572" s="1">
        <f t="shared" si="674"/>
        <v>49.805598928981624</v>
      </c>
      <c r="AO572" s="1">
        <f t="shared" si="675"/>
        <v>63.374559689561693</v>
      </c>
      <c r="AP572" s="1">
        <f t="shared" si="676"/>
        <v>58.613360443490514</v>
      </c>
      <c r="AQ572" s="1">
        <f t="shared" si="677"/>
        <v>44.373424698306025</v>
      </c>
      <c r="AR572" s="1">
        <f t="shared" si="678"/>
        <v>41.147746046442656</v>
      </c>
      <c r="AS572" s="1">
        <f t="shared" si="679"/>
        <v>0.45476772616136923</v>
      </c>
      <c r="AT572" s="1">
        <f t="shared" si="680"/>
        <v>28.790697674418606</v>
      </c>
      <c r="AU572" s="1">
        <f t="shared" si="681"/>
        <v>5.7407108239095308</v>
      </c>
    </row>
    <row r="573" spans="1:47" ht="14.15" x14ac:dyDescent="0.3">
      <c r="A573" s="1" t="s">
        <v>559</v>
      </c>
      <c r="B573" s="1" t="s">
        <v>947</v>
      </c>
      <c r="C573" s="29" t="s">
        <v>943</v>
      </c>
      <c r="D573" s="29" t="s">
        <v>999</v>
      </c>
      <c r="E573" s="29" t="s">
        <v>621</v>
      </c>
      <c r="F573" s="30">
        <v>72.34</v>
      </c>
      <c r="G573" s="30">
        <v>0.54</v>
      </c>
      <c r="H573" s="30">
        <v>12.2</v>
      </c>
      <c r="I573" s="30">
        <v>1.28</v>
      </c>
      <c r="J573" s="30">
        <v>8.1000000000000003E-2</v>
      </c>
      <c r="K573" s="30">
        <v>1.52</v>
      </c>
      <c r="L573" s="30">
        <v>1.79</v>
      </c>
      <c r="M573" s="30">
        <v>3.67</v>
      </c>
      <c r="N573" s="30">
        <v>2.19</v>
      </c>
      <c r="O573" s="30">
        <v>0.12</v>
      </c>
      <c r="P573" s="30">
        <v>1.82</v>
      </c>
      <c r="Q573" s="30">
        <v>99.97</v>
      </c>
      <c r="R573" s="4">
        <f t="shared" si="653"/>
        <v>1.201244289672732</v>
      </c>
      <c r="S573" s="4">
        <f t="shared" si="654"/>
        <v>0.36519120897022433</v>
      </c>
      <c r="T573" s="4">
        <f t="shared" si="655"/>
        <v>0.71797604221381528</v>
      </c>
      <c r="U573" s="17">
        <f t="shared" si="656"/>
        <v>8.0155300895485004E-3</v>
      </c>
      <c r="V573" s="17">
        <f t="shared" si="657"/>
        <v>3.7713004039261221E-2</v>
      </c>
      <c r="W573" s="17">
        <f t="shared" si="658"/>
        <v>0.1196547665751275</v>
      </c>
      <c r="X573" s="17">
        <f t="shared" si="659"/>
        <v>5.9212649241690868E-2</v>
      </c>
      <c r="Y573" s="16">
        <f t="shared" si="660"/>
        <v>2.32484076433121E-2</v>
      </c>
      <c r="Z573" s="17">
        <f t="shared" si="661"/>
        <v>3.1918687589158348E-2</v>
      </c>
      <c r="AA573" s="16">
        <f t="shared" si="662"/>
        <v>8.4536808735470234E-4</v>
      </c>
      <c r="AB573" s="17">
        <f t="shared" si="663"/>
        <v>3.1665077162951936E-2</v>
      </c>
      <c r="AC573" s="35">
        <f t="shared" si="664"/>
        <v>3.1665077162951936E-2</v>
      </c>
      <c r="AD573" s="35">
        <f t="shared" si="665"/>
        <v>51.182438880258708</v>
      </c>
      <c r="AE573" s="35">
        <f t="shared" si="666"/>
        <v>1.3380852529802401</v>
      </c>
      <c r="AF573" s="35">
        <f t="shared" si="667"/>
        <v>9.0877726404642811E-2</v>
      </c>
      <c r="AG573" s="35">
        <f t="shared" si="668"/>
        <v>51.182438880258708</v>
      </c>
      <c r="AH573" s="35">
        <f t="shared" si="669"/>
        <v>38.873032896370823</v>
      </c>
      <c r="AI573" s="35">
        <f t="shared" si="670"/>
        <v>9.9445282233704706</v>
      </c>
      <c r="AJ573" s="35">
        <f t="shared" si="671"/>
        <v>35.535747663499826</v>
      </c>
      <c r="AK573" s="35">
        <f t="shared" si="672"/>
        <v>51.182438880258708</v>
      </c>
      <c r="AM573" s="1">
        <f t="shared" si="673"/>
        <v>56.83434650946014</v>
      </c>
      <c r="AN573" s="1">
        <f t="shared" si="674"/>
        <v>51.476001689422866</v>
      </c>
      <c r="AO573" s="1">
        <f t="shared" si="675"/>
        <v>61.148441915320582</v>
      </c>
      <c r="AP573" s="1">
        <f t="shared" si="676"/>
        <v>59.201088032937065</v>
      </c>
      <c r="AQ573" s="1">
        <f t="shared" si="677"/>
        <v>45.676560713595642</v>
      </c>
      <c r="AR573" s="1">
        <f t="shared" si="678"/>
        <v>42.808847107912342</v>
      </c>
      <c r="AS573" s="1">
        <f t="shared" si="679"/>
        <v>0.59673024523160767</v>
      </c>
      <c r="AT573" s="1">
        <f t="shared" si="680"/>
        <v>22.592592592592588</v>
      </c>
      <c r="AU573" s="1">
        <f t="shared" si="681"/>
        <v>5.9295081967213124</v>
      </c>
    </row>
    <row r="574" spans="1:47" ht="14.15" x14ac:dyDescent="0.3">
      <c r="A574" s="1" t="s">
        <v>559</v>
      </c>
      <c r="B574" s="1" t="s">
        <v>947</v>
      </c>
      <c r="C574" s="29" t="s">
        <v>943</v>
      </c>
      <c r="D574" s="29" t="s">
        <v>1000</v>
      </c>
      <c r="E574" s="29" t="s">
        <v>621</v>
      </c>
      <c r="F574" s="30">
        <v>70.31</v>
      </c>
      <c r="G574" s="30">
        <v>0.72</v>
      </c>
      <c r="H574" s="30">
        <v>13.57</v>
      </c>
      <c r="I574" s="30">
        <v>1.43</v>
      </c>
      <c r="J574" s="30">
        <v>6.9000000000000006E-2</v>
      </c>
      <c r="K574" s="30">
        <v>1.68</v>
      </c>
      <c r="L574" s="30">
        <v>1.36</v>
      </c>
      <c r="M574" s="30">
        <v>4.08</v>
      </c>
      <c r="N574" s="30">
        <v>2.57</v>
      </c>
      <c r="O574" s="30">
        <v>0.15</v>
      </c>
      <c r="P574" s="30">
        <v>1.7</v>
      </c>
      <c r="Q574" s="30">
        <v>99.96</v>
      </c>
      <c r="R574" s="4">
        <f t="shared" si="653"/>
        <v>1.2017644854307075</v>
      </c>
      <c r="S574" s="4">
        <f t="shared" si="654"/>
        <v>0.42511210549196082</v>
      </c>
      <c r="T574" s="4">
        <f t="shared" si="655"/>
        <v>1.0986122886681098</v>
      </c>
      <c r="U574" s="17">
        <f t="shared" si="656"/>
        <v>8.9548500219174647E-3</v>
      </c>
      <c r="V574" s="17">
        <f t="shared" si="657"/>
        <v>4.1682793938130819E-2</v>
      </c>
      <c r="W574" s="17">
        <f t="shared" si="658"/>
        <v>0.1330914083954492</v>
      </c>
      <c r="X574" s="17">
        <f t="shared" si="659"/>
        <v>6.5827686350435635E-2</v>
      </c>
      <c r="Y574" s="16">
        <f t="shared" si="660"/>
        <v>2.7282377919320592E-2</v>
      </c>
      <c r="Z574" s="17">
        <f t="shared" si="661"/>
        <v>2.4251069900142655E-2</v>
      </c>
      <c r="AA574" s="16">
        <f t="shared" si="662"/>
        <v>1.0567101091933781E-3</v>
      </c>
      <c r="AB574" s="17">
        <f t="shared" si="663"/>
        <v>2.3934056867384642E-2</v>
      </c>
      <c r="AC574" s="35">
        <f t="shared" si="664"/>
        <v>2.3934056867384642E-2</v>
      </c>
      <c r="AD574" s="35">
        <f t="shared" si="665"/>
        <v>53.207718489311517</v>
      </c>
      <c r="AE574" s="35">
        <f t="shared" si="666"/>
        <v>1.26228116566908</v>
      </c>
      <c r="AF574" s="35">
        <f t="shared" si="667"/>
        <v>8.9761743217820281E-2</v>
      </c>
      <c r="AG574" s="35">
        <f t="shared" si="668"/>
        <v>53.207718489311517</v>
      </c>
      <c r="AH574" s="35">
        <f t="shared" si="669"/>
        <v>35.885243246151987</v>
      </c>
      <c r="AI574" s="35">
        <f t="shared" si="670"/>
        <v>10.907038264536499</v>
      </c>
      <c r="AJ574" s="35">
        <f t="shared" si="671"/>
        <v>37.510897509192262</v>
      </c>
      <c r="AK574" s="35">
        <f t="shared" si="672"/>
        <v>53.207718489311517</v>
      </c>
      <c r="AM574" s="1">
        <f t="shared" si="673"/>
        <v>59.721573346384957</v>
      </c>
      <c r="AN574" s="1">
        <f t="shared" si="674"/>
        <v>54.102680312402128</v>
      </c>
      <c r="AO574" s="1">
        <f t="shared" si="675"/>
        <v>67.492295636870139</v>
      </c>
      <c r="AP574" s="1">
        <f t="shared" si="676"/>
        <v>58.837551686692215</v>
      </c>
      <c r="AQ574" s="1">
        <f t="shared" si="677"/>
        <v>47.227037161558343</v>
      </c>
      <c r="AR574" s="1">
        <f t="shared" si="678"/>
        <v>44.24976032601748</v>
      </c>
      <c r="AS574" s="1">
        <f t="shared" si="679"/>
        <v>0.62990196078431371</v>
      </c>
      <c r="AT574" s="1">
        <f t="shared" si="680"/>
        <v>18.847222222222225</v>
      </c>
      <c r="AU574" s="1">
        <f t="shared" si="681"/>
        <v>5.1812822402358147</v>
      </c>
    </row>
    <row r="575" spans="1:47" ht="14.15" x14ac:dyDescent="0.3">
      <c r="A575" s="1" t="s">
        <v>559</v>
      </c>
      <c r="B575" s="1" t="s">
        <v>947</v>
      </c>
      <c r="C575" s="29" t="s">
        <v>943</v>
      </c>
      <c r="D575" s="29" t="s">
        <v>1001</v>
      </c>
      <c r="E575" s="29" t="s">
        <v>620</v>
      </c>
      <c r="F575" s="30">
        <v>72.25</v>
      </c>
      <c r="G575" s="30">
        <v>0.54</v>
      </c>
      <c r="H575" s="30">
        <v>11.55</v>
      </c>
      <c r="I575" s="30">
        <v>1.78</v>
      </c>
      <c r="J575" s="30">
        <v>7.4999999999999997E-2</v>
      </c>
      <c r="K575" s="30">
        <v>1.55</v>
      </c>
      <c r="L575" s="30">
        <v>1.52</v>
      </c>
      <c r="M575" s="30">
        <v>2.3199999999999998</v>
      </c>
      <c r="N575" s="30">
        <v>3.42</v>
      </c>
      <c r="O575" s="30">
        <v>0.16</v>
      </c>
      <c r="P575" s="30">
        <v>2.2599999999999998</v>
      </c>
      <c r="Q575" s="30">
        <v>99.95</v>
      </c>
      <c r="R575" s="4">
        <f t="shared" si="653"/>
        <v>1.6051182512895841</v>
      </c>
      <c r="S575" s="4">
        <f t="shared" si="654"/>
        <v>0.79138562014335856</v>
      </c>
      <c r="T575" s="4">
        <f t="shared" si="655"/>
        <v>0.42285685082003349</v>
      </c>
      <c r="U575" s="17">
        <f t="shared" si="656"/>
        <v>1.1146596530778383E-2</v>
      </c>
      <c r="V575" s="17">
        <f t="shared" si="657"/>
        <v>3.8457339645299272E-2</v>
      </c>
      <c r="W575" s="17">
        <f t="shared" si="658"/>
        <v>0.11327971753628875</v>
      </c>
      <c r="X575" s="17">
        <f t="shared" si="659"/>
        <v>3.743142949338496E-2</v>
      </c>
      <c r="Y575" s="16">
        <f t="shared" si="660"/>
        <v>3.6305732484076432E-2</v>
      </c>
      <c r="Z575" s="17">
        <f t="shared" si="661"/>
        <v>2.710413694721826E-2</v>
      </c>
      <c r="AA575" s="16">
        <f t="shared" si="662"/>
        <v>1.1271574498062699E-3</v>
      </c>
      <c r="AB575" s="17">
        <f t="shared" si="663"/>
        <v>2.6765989712276377E-2</v>
      </c>
      <c r="AC575" s="35">
        <f t="shared" si="664"/>
        <v>2.6765989712276377E-2</v>
      </c>
      <c r="AD575" s="35">
        <f t="shared" si="665"/>
        <v>52.988210863856146</v>
      </c>
      <c r="AE575" s="35">
        <f t="shared" si="666"/>
        <v>1.3280862485604514</v>
      </c>
      <c r="AF575" s="35">
        <f t="shared" si="667"/>
        <v>6.4197419205661341E-2</v>
      </c>
      <c r="AG575" s="35">
        <f t="shared" si="668"/>
        <v>52.988210863856146</v>
      </c>
      <c r="AH575" s="35">
        <f t="shared" si="669"/>
        <v>30.029262605595981</v>
      </c>
      <c r="AI575" s="35">
        <f t="shared" si="670"/>
        <v>16.982526530547879</v>
      </c>
      <c r="AJ575" s="35">
        <f t="shared" si="671"/>
        <v>43.476631962475949</v>
      </c>
      <c r="AK575" s="35">
        <f t="shared" si="672"/>
        <v>52.988210863856146</v>
      </c>
      <c r="AM575" s="1">
        <f t="shared" si="673"/>
        <v>63.827780645907239</v>
      </c>
      <c r="AN575" s="1">
        <f t="shared" si="674"/>
        <v>54.525196130801525</v>
      </c>
      <c r="AO575" s="1">
        <f t="shared" si="675"/>
        <v>58.530724823601467</v>
      </c>
      <c r="AP575" s="1">
        <f t="shared" si="676"/>
        <v>60.57192154570199</v>
      </c>
      <c r="AQ575" s="1">
        <f t="shared" si="677"/>
        <v>47.240906345748598</v>
      </c>
      <c r="AR575" s="1">
        <f t="shared" si="678"/>
        <v>43.008880935910305</v>
      </c>
      <c r="AS575" s="1">
        <f t="shared" si="679"/>
        <v>1.4741379310344829</v>
      </c>
      <c r="AT575" s="1">
        <f t="shared" si="680"/>
        <v>21.388888888888889</v>
      </c>
      <c r="AU575" s="1">
        <f t="shared" si="681"/>
        <v>6.2554112554112553</v>
      </c>
    </row>
    <row r="576" spans="1:47" ht="14.15" x14ac:dyDescent="0.3">
      <c r="A576" s="1" t="s">
        <v>559</v>
      </c>
      <c r="B576" s="1" t="s">
        <v>947</v>
      </c>
      <c r="C576" s="29" t="s">
        <v>943</v>
      </c>
      <c r="D576" s="29" t="s">
        <v>1002</v>
      </c>
      <c r="E576" s="29" t="s">
        <v>580</v>
      </c>
      <c r="F576" s="30">
        <v>73.260000000000005</v>
      </c>
      <c r="G576" s="30">
        <v>0.44</v>
      </c>
      <c r="H576" s="30">
        <v>13.08</v>
      </c>
      <c r="I576" s="30">
        <v>1.38</v>
      </c>
      <c r="J576" s="30">
        <v>3.9E-2</v>
      </c>
      <c r="K576" s="30">
        <v>1.45</v>
      </c>
      <c r="L576" s="30">
        <v>0.89</v>
      </c>
      <c r="M576" s="30">
        <v>3.49</v>
      </c>
      <c r="N576" s="30">
        <v>2.63</v>
      </c>
      <c r="O576" s="30">
        <v>9.7000000000000003E-2</v>
      </c>
      <c r="P576" s="30">
        <v>2.12</v>
      </c>
      <c r="Q576" s="30">
        <v>99.97</v>
      </c>
      <c r="R576" s="4">
        <f t="shared" si="653"/>
        <v>1.3211826098147168</v>
      </c>
      <c r="S576" s="4">
        <f t="shared" si="654"/>
        <v>0.59542028975719019</v>
      </c>
      <c r="T576" s="4">
        <f t="shared" si="655"/>
        <v>1.3664355524702874</v>
      </c>
      <c r="U576" s="17">
        <f t="shared" si="656"/>
        <v>8.6417433777944766E-3</v>
      </c>
      <c r="V576" s="17">
        <f t="shared" si="657"/>
        <v>3.5976220958505771E-2</v>
      </c>
      <c r="W576" s="17">
        <f t="shared" si="658"/>
        <v>0.12828560219693999</v>
      </c>
      <c r="X576" s="17">
        <f t="shared" si="659"/>
        <v>5.6308486608583418E-2</v>
      </c>
      <c r="Y576" s="16">
        <f t="shared" si="660"/>
        <v>2.7919320594479827E-2</v>
      </c>
      <c r="Z576" s="17">
        <f t="shared" si="661"/>
        <v>1.587018544935806E-2</v>
      </c>
      <c r="AA576" s="16">
        <f t="shared" si="662"/>
        <v>6.833392039450511E-4</v>
      </c>
      <c r="AB576" s="17">
        <f t="shared" si="663"/>
        <v>1.5665183688174544E-2</v>
      </c>
      <c r="AC576" s="35">
        <f t="shared" si="664"/>
        <v>1.5665183688174544E-2</v>
      </c>
      <c r="AD576" s="35">
        <f t="shared" si="665"/>
        <v>56.221576468115508</v>
      </c>
      <c r="AE576" s="35">
        <f t="shared" si="666"/>
        <v>1.128076374202603</v>
      </c>
      <c r="AF576" s="35">
        <f t="shared" si="667"/>
        <v>7.1973670296757969E-2</v>
      </c>
      <c r="AG576" s="35">
        <f t="shared" si="668"/>
        <v>56.221576468115508</v>
      </c>
      <c r="AH576" s="35">
        <f t="shared" si="669"/>
        <v>31.542691767296649</v>
      </c>
      <c r="AI576" s="35">
        <f t="shared" si="670"/>
        <v>12.23573176458785</v>
      </c>
      <c r="AJ576" s="35">
        <f t="shared" si="671"/>
        <v>40.346519998645604</v>
      </c>
      <c r="AK576" s="35">
        <f t="shared" si="672"/>
        <v>56.221576468115508</v>
      </c>
      <c r="AM576" s="1">
        <f t="shared" si="673"/>
        <v>64.059756434487724</v>
      </c>
      <c r="AN576" s="1">
        <f t="shared" si="674"/>
        <v>58.23738517761273</v>
      </c>
      <c r="AO576" s="1">
        <f t="shared" si="675"/>
        <v>60.746975805934888</v>
      </c>
      <c r="AP576" s="1">
        <f t="shared" si="676"/>
        <v>60.365885879452662</v>
      </c>
      <c r="AQ576" s="1">
        <f t="shared" si="677"/>
        <v>50.193941913156991</v>
      </c>
      <c r="AR576" s="1">
        <f t="shared" si="678"/>
        <v>47.026107443623083</v>
      </c>
      <c r="AS576" s="1">
        <f t="shared" si="679"/>
        <v>0.75358166189111742</v>
      </c>
      <c r="AT576" s="1">
        <f t="shared" si="680"/>
        <v>29.727272727272727</v>
      </c>
      <c r="AU576" s="1">
        <f t="shared" si="681"/>
        <v>5.6009174311926611</v>
      </c>
    </row>
    <row r="577" spans="1:47" ht="14.15" x14ac:dyDescent="0.3">
      <c r="A577" s="1" t="s">
        <v>559</v>
      </c>
      <c r="B577" s="1" t="s">
        <v>947</v>
      </c>
      <c r="C577" s="29" t="s">
        <v>943</v>
      </c>
      <c r="D577" s="29" t="s">
        <v>1003</v>
      </c>
      <c r="E577" s="29" t="s">
        <v>620</v>
      </c>
      <c r="F577" s="30">
        <v>69.23</v>
      </c>
      <c r="G577" s="30">
        <v>0.54</v>
      </c>
      <c r="H577" s="30">
        <v>13.64</v>
      </c>
      <c r="I577" s="30">
        <v>2.29</v>
      </c>
      <c r="J577" s="30">
        <v>7.0000000000000007E-2</v>
      </c>
      <c r="K577" s="30">
        <v>2.27</v>
      </c>
      <c r="L577" s="30">
        <v>0.84</v>
      </c>
      <c r="M577" s="30">
        <v>3.66</v>
      </c>
      <c r="N577" s="30">
        <v>2.52</v>
      </c>
      <c r="O577" s="30">
        <v>0.17</v>
      </c>
      <c r="P577" s="30">
        <v>2.7</v>
      </c>
      <c r="Q577" s="30">
        <v>99.53</v>
      </c>
      <c r="R577" s="4">
        <f t="shared" si="653"/>
        <v>1.3155435050020412</v>
      </c>
      <c r="S577" s="4">
        <f t="shared" si="654"/>
        <v>0.1044790700300206</v>
      </c>
      <c r="T577" s="4">
        <f t="shared" si="655"/>
        <v>1.4718165345580527</v>
      </c>
      <c r="U577" s="17">
        <f t="shared" si="656"/>
        <v>1.4340284300832864E-2</v>
      </c>
      <c r="V577" s="17">
        <f t="shared" si="657"/>
        <v>5.6321394190212482E-2</v>
      </c>
      <c r="W577" s="17">
        <f t="shared" si="658"/>
        <v>0.13377795213809338</v>
      </c>
      <c r="X577" s="17">
        <f t="shared" si="659"/>
        <v>5.9051306873184904E-2</v>
      </c>
      <c r="Y577" s="16">
        <f t="shared" si="660"/>
        <v>2.6751592356687899E-2</v>
      </c>
      <c r="Z577" s="17">
        <f t="shared" si="661"/>
        <v>1.4978601997146932E-2</v>
      </c>
      <c r="AA577" s="16">
        <f t="shared" si="662"/>
        <v>1.1976047904191619E-3</v>
      </c>
      <c r="AB577" s="17">
        <f t="shared" si="663"/>
        <v>1.4619320560021184E-2</v>
      </c>
      <c r="AC577" s="35">
        <f t="shared" si="664"/>
        <v>1.4619320560021184E-2</v>
      </c>
      <c r="AD577" s="35">
        <f t="shared" si="665"/>
        <v>57.121201507583798</v>
      </c>
      <c r="AE577" s="35">
        <f t="shared" si="666"/>
        <v>1.2815503375406097</v>
      </c>
      <c r="AF577" s="35">
        <f t="shared" si="667"/>
        <v>7.3670627433206085E-2</v>
      </c>
      <c r="AG577" s="35">
        <f t="shared" si="668"/>
        <v>57.121201507583798</v>
      </c>
      <c r="AH577" s="35">
        <f t="shared" si="669"/>
        <v>31.456265307891652</v>
      </c>
      <c r="AI577" s="35">
        <f t="shared" si="670"/>
        <v>11.422533184524546</v>
      </c>
      <c r="AJ577" s="35">
        <f t="shared" si="671"/>
        <v>39.983133938316449</v>
      </c>
      <c r="AK577" s="35">
        <f t="shared" si="672"/>
        <v>57.121201507583798</v>
      </c>
      <c r="AM577" s="1">
        <f t="shared" si="673"/>
        <v>64.487282783305005</v>
      </c>
      <c r="AN577" s="1">
        <f t="shared" si="674"/>
        <v>59.229742250373882</v>
      </c>
      <c r="AO577" s="1">
        <f t="shared" si="675"/>
        <v>63.491284866403241</v>
      </c>
      <c r="AP577" s="1">
        <f t="shared" si="676"/>
        <v>60.924234196502312</v>
      </c>
      <c r="AQ577" s="1">
        <f t="shared" si="677"/>
        <v>48.585362922693569</v>
      </c>
      <c r="AR577" s="1">
        <f t="shared" si="678"/>
        <v>43.881499752827565</v>
      </c>
      <c r="AS577" s="1">
        <f t="shared" si="679"/>
        <v>0.68852459016393441</v>
      </c>
      <c r="AT577" s="1">
        <f t="shared" si="680"/>
        <v>25.25925925925926</v>
      </c>
      <c r="AU577" s="1">
        <f t="shared" si="681"/>
        <v>5.0755131964809381</v>
      </c>
    </row>
    <row r="578" spans="1:47" ht="14.15" x14ac:dyDescent="0.3">
      <c r="A578" s="1" t="s">
        <v>559</v>
      </c>
      <c r="B578" s="1" t="s">
        <v>947</v>
      </c>
      <c r="C578" s="29" t="s">
        <v>943</v>
      </c>
      <c r="D578" s="29" t="s">
        <v>1004</v>
      </c>
      <c r="E578" s="29" t="s">
        <v>620</v>
      </c>
      <c r="F578" s="30">
        <v>66.209999999999994</v>
      </c>
      <c r="G578" s="30">
        <v>0.67</v>
      </c>
      <c r="H578" s="30">
        <v>15.37</v>
      </c>
      <c r="I578" s="30">
        <v>2.97</v>
      </c>
      <c r="J578" s="30">
        <v>6.9000000000000006E-2</v>
      </c>
      <c r="K578" s="30">
        <v>2.16</v>
      </c>
      <c r="L578" s="30">
        <v>0.94</v>
      </c>
      <c r="M578" s="30">
        <v>3.36</v>
      </c>
      <c r="N578" s="30">
        <v>2.94</v>
      </c>
      <c r="O578" s="30">
        <v>2.3E-2</v>
      </c>
      <c r="P578" s="30">
        <v>3.36</v>
      </c>
      <c r="Q578" s="30">
        <v>99.95</v>
      </c>
      <c r="R578" s="4">
        <f t="shared" si="653"/>
        <v>1.5204765835753917</v>
      </c>
      <c r="S578" s="4">
        <f t="shared" si="654"/>
        <v>0.30830135965451649</v>
      </c>
      <c r="T578" s="4">
        <f t="shared" si="655"/>
        <v>1.2738163776932003</v>
      </c>
      <c r="U578" s="17">
        <f t="shared" si="656"/>
        <v>1.8598534660905507E-2</v>
      </c>
      <c r="V578" s="17">
        <f t="shared" si="657"/>
        <v>5.3592163634739634E-2</v>
      </c>
      <c r="W578" s="17">
        <f t="shared" si="658"/>
        <v>0.15074539034915654</v>
      </c>
      <c r="X578" s="17">
        <f t="shared" si="659"/>
        <v>5.4211035818005807E-2</v>
      </c>
      <c r="Y578" s="16">
        <f t="shared" si="660"/>
        <v>3.1210191082802548E-2</v>
      </c>
      <c r="Z578" s="17">
        <f t="shared" si="661"/>
        <v>1.6761768901569187E-2</v>
      </c>
      <c r="AA578" s="16">
        <f t="shared" si="662"/>
        <v>1.620288834096513E-4</v>
      </c>
      <c r="AB578" s="17">
        <f t="shared" si="663"/>
        <v>1.6713160236546291E-2</v>
      </c>
      <c r="AC578" s="35">
        <f t="shared" si="664"/>
        <v>1.6713160236546291E-2</v>
      </c>
      <c r="AD578" s="35">
        <f t="shared" si="665"/>
        <v>59.611484891154419</v>
      </c>
      <c r="AE578" s="35">
        <f t="shared" si="666"/>
        <v>1.1567431262351588</v>
      </c>
      <c r="AF578" s="35">
        <f t="shared" si="667"/>
        <v>7.0924196054552094E-2</v>
      </c>
      <c r="AG578" s="35">
        <f t="shared" si="668"/>
        <v>59.611484891154419</v>
      </c>
      <c r="AH578" s="35">
        <f t="shared" si="669"/>
        <v>28.046606478185172</v>
      </c>
      <c r="AI578" s="35">
        <f t="shared" si="670"/>
        <v>12.341908630660402</v>
      </c>
      <c r="AJ578" s="35">
        <f t="shared" si="671"/>
        <v>42.147651076237615</v>
      </c>
      <c r="AK578" s="35">
        <f t="shared" si="672"/>
        <v>59.611484891154419</v>
      </c>
      <c r="AM578" s="1">
        <f t="shared" si="673"/>
        <v>68.004543516680869</v>
      </c>
      <c r="AN578" s="1">
        <f t="shared" si="674"/>
        <v>62.76151358401011</v>
      </c>
      <c r="AO578" s="1">
        <f t="shared" si="675"/>
        <v>64.288166787199231</v>
      </c>
      <c r="AP578" s="1">
        <f t="shared" si="676"/>
        <v>63.83010101279627</v>
      </c>
      <c r="AQ578" s="1">
        <f t="shared" si="677"/>
        <v>52.094526456947968</v>
      </c>
      <c r="AR578" s="1">
        <f t="shared" si="678"/>
        <v>46.373141081621178</v>
      </c>
      <c r="AS578" s="1">
        <f t="shared" si="679"/>
        <v>0.875</v>
      </c>
      <c r="AT578" s="1">
        <f t="shared" si="680"/>
        <v>22.940298507462686</v>
      </c>
      <c r="AU578" s="1">
        <f t="shared" si="681"/>
        <v>4.3077423552374752</v>
      </c>
    </row>
    <row r="579" spans="1:47" ht="14.15" x14ac:dyDescent="0.3">
      <c r="A579" s="1" t="s">
        <v>564</v>
      </c>
      <c r="B579" s="1" t="s">
        <v>947</v>
      </c>
      <c r="C579" s="29" t="s">
        <v>1005</v>
      </c>
      <c r="D579" s="29" t="s">
        <v>1006</v>
      </c>
      <c r="E579" s="29" t="s">
        <v>620</v>
      </c>
      <c r="F579" s="30">
        <v>65.69</v>
      </c>
      <c r="G579" s="30">
        <v>0.77</v>
      </c>
      <c r="H579" s="30">
        <v>15.36</v>
      </c>
      <c r="I579" s="30">
        <v>1.1299999999999999</v>
      </c>
      <c r="J579" s="30">
        <v>6.8000000000000005E-2</v>
      </c>
      <c r="K579" s="30">
        <v>2.11</v>
      </c>
      <c r="L579" s="30">
        <v>1.71</v>
      </c>
      <c r="M579" s="30">
        <v>3.98</v>
      </c>
      <c r="N579" s="30">
        <v>2.4300000000000002</v>
      </c>
      <c r="O579" s="30">
        <v>0.14000000000000001</v>
      </c>
      <c r="P579" s="30">
        <v>2.56</v>
      </c>
      <c r="Q579" s="30">
        <v>99.43</v>
      </c>
      <c r="R579" s="4">
        <f t="shared" si="653"/>
        <v>1.3504849084231798</v>
      </c>
      <c r="S579" s="4">
        <f t="shared" si="654"/>
        <v>0.14120330986448215</v>
      </c>
      <c r="T579" s="4">
        <f t="shared" si="655"/>
        <v>0.84478844878177783</v>
      </c>
      <c r="U579" s="17">
        <f t="shared" si="656"/>
        <v>7.0762101571795345E-3</v>
      </c>
      <c r="V579" s="17">
        <f t="shared" si="657"/>
        <v>5.2351604291342876E-2</v>
      </c>
      <c r="W579" s="17">
        <f t="shared" si="658"/>
        <v>0.15064731267163595</v>
      </c>
      <c r="X579" s="17">
        <f t="shared" si="659"/>
        <v>6.4214262665375929E-2</v>
      </c>
      <c r="Y579" s="16">
        <f t="shared" si="660"/>
        <v>2.5796178343949046E-2</v>
      </c>
      <c r="Z579" s="17">
        <f t="shared" si="661"/>
        <v>3.0492154065620541E-2</v>
      </c>
      <c r="AA579" s="16">
        <f t="shared" si="662"/>
        <v>9.8626276858048627E-4</v>
      </c>
      <c r="AB579" s="17">
        <f t="shared" si="663"/>
        <v>3.0196275235046394E-2</v>
      </c>
      <c r="AC579" s="35">
        <f t="shared" si="664"/>
        <v>3.0196275235046394E-2</v>
      </c>
      <c r="AD579" s="35">
        <f t="shared" si="665"/>
        <v>55.619373015991634</v>
      </c>
      <c r="AE579" s="35">
        <f t="shared" si="666"/>
        <v>1.1943818069669785</v>
      </c>
      <c r="AF579" s="35">
        <f t="shared" si="667"/>
        <v>9.4410537900422323E-2</v>
      </c>
      <c r="AG579" s="35">
        <f t="shared" si="668"/>
        <v>55.619373015991634</v>
      </c>
      <c r="AH579" s="35">
        <f t="shared" si="669"/>
        <v>34.856611983312732</v>
      </c>
      <c r="AI579" s="35">
        <f t="shared" si="670"/>
        <v>9.5240150006956412</v>
      </c>
      <c r="AJ579" s="35">
        <f t="shared" si="671"/>
        <v>37.333701508691455</v>
      </c>
      <c r="AK579" s="35">
        <f t="shared" si="672"/>
        <v>55.619373015991634</v>
      </c>
      <c r="AM579" s="1">
        <f t="shared" si="673"/>
        <v>61.474183471359034</v>
      </c>
      <c r="AN579" s="1">
        <f t="shared" si="674"/>
        <v>56.941613670536015</v>
      </c>
      <c r="AO579" s="1">
        <f t="shared" si="675"/>
        <v>67.461405581641003</v>
      </c>
      <c r="AP579" s="1">
        <f t="shared" si="676"/>
        <v>62.598154585681257</v>
      </c>
      <c r="AQ579" s="1">
        <f t="shared" si="677"/>
        <v>47.754221431644723</v>
      </c>
      <c r="AR579" s="1">
        <f t="shared" si="678"/>
        <v>45.611745149843912</v>
      </c>
      <c r="AS579" s="1">
        <f t="shared" si="679"/>
        <v>0.61055276381909551</v>
      </c>
      <c r="AT579" s="1">
        <f t="shared" si="680"/>
        <v>19.948051948051948</v>
      </c>
      <c r="AU579" s="1">
        <f t="shared" si="681"/>
        <v>4.276692708333333</v>
      </c>
    </row>
    <row r="580" spans="1:47" ht="14.15" x14ac:dyDescent="0.3">
      <c r="A580" s="1" t="s">
        <v>564</v>
      </c>
      <c r="B580" s="1" t="s">
        <v>947</v>
      </c>
      <c r="C580" s="29" t="s">
        <v>1005</v>
      </c>
      <c r="D580" s="29" t="s">
        <v>1007</v>
      </c>
      <c r="E580" s="29" t="s">
        <v>620</v>
      </c>
      <c r="F580" s="30">
        <v>68.25</v>
      </c>
      <c r="G580" s="30">
        <v>0.48</v>
      </c>
      <c r="H580" s="30">
        <v>14.79</v>
      </c>
      <c r="I580" s="30">
        <v>1.47</v>
      </c>
      <c r="J580" s="30">
        <v>5.7000000000000002E-2</v>
      </c>
      <c r="K580" s="30">
        <v>1.83</v>
      </c>
      <c r="L580" s="30">
        <v>1.22</v>
      </c>
      <c r="M580" s="30">
        <v>3.79</v>
      </c>
      <c r="N580" s="30">
        <v>2.78</v>
      </c>
      <c r="O580" s="30">
        <v>0.11</v>
      </c>
      <c r="P580" s="30">
        <v>2.2599999999999998</v>
      </c>
      <c r="Q580" s="30">
        <v>99.42</v>
      </c>
      <c r="R580" s="4">
        <f t="shared" si="653"/>
        <v>1.3615852576283733</v>
      </c>
      <c r="S580" s="4">
        <f t="shared" si="654"/>
        <v>0.41813496084921609</v>
      </c>
      <c r="T580" s="4">
        <f t="shared" si="655"/>
        <v>1.1335151603491698</v>
      </c>
      <c r="U580" s="17">
        <f t="shared" si="656"/>
        <v>9.2053353372158562E-3</v>
      </c>
      <c r="V580" s="17">
        <f t="shared" si="657"/>
        <v>4.5404471968321078E-2</v>
      </c>
      <c r="W580" s="17">
        <f t="shared" si="658"/>
        <v>0.14505688505296194</v>
      </c>
      <c r="X580" s="17">
        <f t="shared" si="659"/>
        <v>6.1148757663762508E-2</v>
      </c>
      <c r="Y580" s="16">
        <f t="shared" si="660"/>
        <v>2.9511677282377916E-2</v>
      </c>
      <c r="Z580" s="17">
        <f t="shared" si="661"/>
        <v>2.1754636233951498E-2</v>
      </c>
      <c r="AA580" s="16">
        <f t="shared" si="662"/>
        <v>7.7492074674181054E-4</v>
      </c>
      <c r="AB580" s="17">
        <f t="shared" si="663"/>
        <v>2.1522160009928955E-2</v>
      </c>
      <c r="AC580" s="35">
        <f t="shared" si="664"/>
        <v>2.1522160009928955E-2</v>
      </c>
      <c r="AD580" s="35">
        <f t="shared" si="665"/>
        <v>56.389822063032156</v>
      </c>
      <c r="AE580" s="35">
        <f t="shared" si="666"/>
        <v>1.1514439898847004</v>
      </c>
      <c r="AF580" s="35">
        <f t="shared" si="667"/>
        <v>8.267091767369146E-2</v>
      </c>
      <c r="AG580" s="35">
        <f t="shared" si="668"/>
        <v>56.389822063032156</v>
      </c>
      <c r="AH580" s="35">
        <f t="shared" si="669"/>
        <v>32.13772538756065</v>
      </c>
      <c r="AI580" s="35">
        <f t="shared" si="670"/>
        <v>11.472452549407192</v>
      </c>
      <c r="AJ580" s="35">
        <f t="shared" si="671"/>
        <v>39.667363580923272</v>
      </c>
      <c r="AK580" s="35">
        <f t="shared" si="672"/>
        <v>56.389822063032156</v>
      </c>
      <c r="AM580" s="1">
        <f t="shared" si="673"/>
        <v>63.69748590912144</v>
      </c>
      <c r="AN580" s="1">
        <f t="shared" si="674"/>
        <v>58.29253675078381</v>
      </c>
      <c r="AO580" s="1">
        <f t="shared" si="675"/>
        <v>66.671024679284216</v>
      </c>
      <c r="AP580" s="1">
        <f t="shared" si="676"/>
        <v>61.53849239992816</v>
      </c>
      <c r="AQ580" s="1">
        <f t="shared" si="677"/>
        <v>49.466914520978392</v>
      </c>
      <c r="AR580" s="1">
        <f t="shared" si="678"/>
        <v>46.5150606249872</v>
      </c>
      <c r="AS580" s="1">
        <f t="shared" si="679"/>
        <v>0.73350923482849595</v>
      </c>
      <c r="AT580" s="1">
        <f t="shared" si="680"/>
        <v>30.8125</v>
      </c>
      <c r="AU580" s="1">
        <f t="shared" si="681"/>
        <v>4.6146044624746452</v>
      </c>
    </row>
    <row r="581" spans="1:47" ht="14.15" x14ac:dyDescent="0.3">
      <c r="A581" s="1" t="s">
        <v>564</v>
      </c>
      <c r="B581" s="1" t="s">
        <v>947</v>
      </c>
      <c r="C581" s="29" t="s">
        <v>1005</v>
      </c>
      <c r="D581" s="29" t="s">
        <v>1008</v>
      </c>
      <c r="E581" s="29" t="s">
        <v>620</v>
      </c>
      <c r="F581" s="30">
        <v>66.13</v>
      </c>
      <c r="G581" s="30">
        <v>0.62</v>
      </c>
      <c r="H581" s="30">
        <v>15.9</v>
      </c>
      <c r="I581" s="30">
        <v>2.11</v>
      </c>
      <c r="J581" s="30">
        <v>5.0999999999999997E-2</v>
      </c>
      <c r="K581" s="30">
        <v>2.4500000000000002</v>
      </c>
      <c r="L581" s="30">
        <v>1.17</v>
      </c>
      <c r="M581" s="30">
        <v>2.21</v>
      </c>
      <c r="N581" s="30">
        <v>3.42</v>
      </c>
      <c r="O581" s="30">
        <v>0.14000000000000001</v>
      </c>
      <c r="P581" s="30">
        <v>3.5</v>
      </c>
      <c r="Q581" s="30">
        <v>99.89</v>
      </c>
      <c r="R581" s="4">
        <f t="shared" si="653"/>
        <v>1.9733265936965245</v>
      </c>
      <c r="S581" s="4">
        <f t="shared" si="654"/>
        <v>0.33355252651787809</v>
      </c>
      <c r="T581" s="4">
        <f t="shared" si="655"/>
        <v>0.63598876671999682</v>
      </c>
      <c r="U581" s="17">
        <f t="shared" si="656"/>
        <v>1.3213100381990105E-2</v>
      </c>
      <c r="V581" s="17">
        <f t="shared" si="657"/>
        <v>6.0787407826440785E-2</v>
      </c>
      <c r="W581" s="17">
        <f t="shared" si="658"/>
        <v>0.15594350725774814</v>
      </c>
      <c r="X581" s="17">
        <f t="shared" si="659"/>
        <v>3.5656663439819297E-2</v>
      </c>
      <c r="Y581" s="16">
        <f t="shared" si="660"/>
        <v>3.6305732484076432E-2</v>
      </c>
      <c r="Z581" s="17">
        <f t="shared" si="661"/>
        <v>2.086305278174037E-2</v>
      </c>
      <c r="AA581" s="16">
        <f t="shared" si="662"/>
        <v>9.8626276858048627E-4</v>
      </c>
      <c r="AB581" s="17">
        <f t="shared" si="663"/>
        <v>2.0567173951166223E-2</v>
      </c>
      <c r="AC581" s="35">
        <f t="shared" si="664"/>
        <v>2.0567173951166223E-2</v>
      </c>
      <c r="AD581" s="35">
        <f t="shared" si="665"/>
        <v>62.760726054193618</v>
      </c>
      <c r="AE581" s="35">
        <f t="shared" si="666"/>
        <v>1.0697845639596395</v>
      </c>
      <c r="AF581" s="35">
        <f t="shared" si="667"/>
        <v>5.622383739098552E-2</v>
      </c>
      <c r="AG581" s="35">
        <f t="shared" si="668"/>
        <v>62.760726054193618</v>
      </c>
      <c r="AH581" s="35">
        <f t="shared" si="669"/>
        <v>22.627738199955402</v>
      </c>
      <c r="AI581" s="35">
        <f t="shared" si="670"/>
        <v>14.611535745850984</v>
      </c>
      <c r="AJ581" s="35">
        <f t="shared" si="671"/>
        <v>45.991898772947792</v>
      </c>
      <c r="AK581" s="35">
        <f t="shared" si="672"/>
        <v>62.760726054193618</v>
      </c>
      <c r="AM581" s="1">
        <f t="shared" si="673"/>
        <v>73.50023987712612</v>
      </c>
      <c r="AN581" s="1">
        <f t="shared" si="674"/>
        <v>68.029499616810185</v>
      </c>
      <c r="AO581" s="1">
        <f t="shared" si="675"/>
        <v>59.112146371056006</v>
      </c>
      <c r="AP581" s="1">
        <f t="shared" si="676"/>
        <v>68.42451427572685</v>
      </c>
      <c r="AQ581" s="1">
        <f t="shared" si="677"/>
        <v>52.455957737045964</v>
      </c>
      <c r="AR581" s="1">
        <f t="shared" si="678"/>
        <v>48.358536744251154</v>
      </c>
      <c r="AS581" s="1">
        <f t="shared" si="679"/>
        <v>1.5475113122171946</v>
      </c>
      <c r="AT581" s="1">
        <f t="shared" si="680"/>
        <v>25.64516129032258</v>
      </c>
      <c r="AU581" s="1">
        <f t="shared" si="681"/>
        <v>4.1591194968553458</v>
      </c>
    </row>
    <row r="582" spans="1:47" ht="14.15" x14ac:dyDescent="0.3">
      <c r="A582" s="1" t="s">
        <v>564</v>
      </c>
      <c r="B582" s="1" t="s">
        <v>947</v>
      </c>
      <c r="C582" s="29" t="s">
        <v>1005</v>
      </c>
      <c r="D582" s="29" t="s">
        <v>1009</v>
      </c>
      <c r="E582" s="29" t="s">
        <v>620</v>
      </c>
      <c r="F582" s="30">
        <v>58.69</v>
      </c>
      <c r="G582" s="30">
        <v>0.68</v>
      </c>
      <c r="H582" s="30">
        <v>18.64</v>
      </c>
      <c r="I582" s="30">
        <v>2.7</v>
      </c>
      <c r="J582" s="30">
        <v>0.08</v>
      </c>
      <c r="K582" s="30">
        <v>3.72</v>
      </c>
      <c r="L582" s="30">
        <v>1.06</v>
      </c>
      <c r="M582" s="30">
        <v>2.33</v>
      </c>
      <c r="N582" s="30">
        <v>3.63</v>
      </c>
      <c r="O582" s="30">
        <v>0.19</v>
      </c>
      <c r="P582" s="30">
        <v>4.42</v>
      </c>
      <c r="Q582" s="30">
        <v>99.71</v>
      </c>
      <c r="R582" s="4">
        <f t="shared" si="653"/>
        <v>2.0794415416798357</v>
      </c>
      <c r="S582" s="4">
        <f t="shared" si="654"/>
        <v>-2.449102000829587E-2</v>
      </c>
      <c r="T582" s="4">
        <f t="shared" si="655"/>
        <v>0.78759935945363346</v>
      </c>
      <c r="U582" s="17">
        <f t="shared" si="656"/>
        <v>1.690775878264137E-2</v>
      </c>
      <c r="V582" s="17">
        <f t="shared" si="657"/>
        <v>9.2297615148718259E-2</v>
      </c>
      <c r="W582" s="17">
        <f t="shared" si="658"/>
        <v>0.18281679089839153</v>
      </c>
      <c r="X582" s="17">
        <f t="shared" si="659"/>
        <v>3.7592771861890938E-2</v>
      </c>
      <c r="Y582" s="16">
        <f t="shared" si="660"/>
        <v>3.8535031847133756E-2</v>
      </c>
      <c r="Z582" s="17">
        <f t="shared" si="661"/>
        <v>1.8901569186875893E-2</v>
      </c>
      <c r="AA582" s="16">
        <f t="shared" si="662"/>
        <v>1.3384994716449455E-3</v>
      </c>
      <c r="AB582" s="17">
        <f t="shared" si="663"/>
        <v>1.850001934538241E-2</v>
      </c>
      <c r="AC582" s="35">
        <f t="shared" si="664"/>
        <v>1.850001934538241E-2</v>
      </c>
      <c r="AD582" s="35">
        <f t="shared" si="665"/>
        <v>65.89307620493004</v>
      </c>
      <c r="AE582" s="35">
        <f t="shared" si="666"/>
        <v>1.1171552997053353</v>
      </c>
      <c r="AF582" s="35">
        <f t="shared" si="667"/>
        <v>5.6092791207273347E-2</v>
      </c>
      <c r="AG582" s="35">
        <f t="shared" si="668"/>
        <v>65.89307620493004</v>
      </c>
      <c r="AH582" s="35">
        <f t="shared" si="669"/>
        <v>20.217653681616021</v>
      </c>
      <c r="AI582" s="35">
        <f t="shared" si="670"/>
        <v>13.889270113453952</v>
      </c>
      <c r="AJ582" s="35">
        <f t="shared" si="671"/>
        <v>46.835808215918966</v>
      </c>
      <c r="AK582" s="35">
        <f t="shared" si="672"/>
        <v>65.89307620493004</v>
      </c>
      <c r="AM582" s="1">
        <f t="shared" si="673"/>
        <v>76.521330491271527</v>
      </c>
      <c r="AN582" s="1">
        <f t="shared" si="674"/>
        <v>72.00603013960594</v>
      </c>
      <c r="AO582" s="1">
        <f t="shared" si="675"/>
        <v>65.20775987735054</v>
      </c>
      <c r="AP582" s="1">
        <f t="shared" si="676"/>
        <v>70.600736491742026</v>
      </c>
      <c r="AQ582" s="1">
        <f t="shared" si="677"/>
        <v>51.655128912320336</v>
      </c>
      <c r="AR582" s="1">
        <f t="shared" si="678"/>
        <v>47.282244051993629</v>
      </c>
      <c r="AS582" s="1">
        <f t="shared" si="679"/>
        <v>1.5579399141630901</v>
      </c>
      <c r="AT582" s="1">
        <f t="shared" si="680"/>
        <v>27.411764705882351</v>
      </c>
      <c r="AU582" s="1">
        <f t="shared" si="681"/>
        <v>3.1486051502145922</v>
      </c>
    </row>
    <row r="583" spans="1:47" s="23" customFormat="1" ht="14.6" thickBot="1" x14ac:dyDescent="0.35">
      <c r="A583" s="23" t="s">
        <v>564</v>
      </c>
      <c r="B583" s="23" t="s">
        <v>947</v>
      </c>
      <c r="C583" s="55" t="s">
        <v>1005</v>
      </c>
      <c r="D583" s="55" t="s">
        <v>1010</v>
      </c>
      <c r="E583" s="55" t="s">
        <v>580</v>
      </c>
      <c r="F583" s="50">
        <v>67.53</v>
      </c>
      <c r="G583" s="50">
        <v>0.59</v>
      </c>
      <c r="H583" s="50">
        <v>15.45</v>
      </c>
      <c r="I583" s="50">
        <v>0.95</v>
      </c>
      <c r="J583" s="50">
        <v>6.4000000000000001E-2</v>
      </c>
      <c r="K583" s="50">
        <v>2.0699999999999998</v>
      </c>
      <c r="L583" s="50">
        <v>0.48</v>
      </c>
      <c r="M583" s="50">
        <v>3.92</v>
      </c>
      <c r="N583" s="50">
        <v>2.97</v>
      </c>
      <c r="O583" s="50">
        <v>0.14000000000000001</v>
      </c>
      <c r="P583" s="50">
        <v>2.27</v>
      </c>
      <c r="Q583" s="50">
        <v>99.77</v>
      </c>
      <c r="R583" s="11">
        <f t="shared" si="653"/>
        <v>1.3715173495413833</v>
      </c>
      <c r="S583" s="11">
        <f t="shared" si="654"/>
        <v>0.36101334553733067</v>
      </c>
      <c r="T583" s="11">
        <f t="shared" si="655"/>
        <v>2.1000608288825715</v>
      </c>
      <c r="U583" s="22">
        <f t="shared" si="656"/>
        <v>5.949026238336777E-3</v>
      </c>
      <c r="V583" s="22">
        <f t="shared" si="657"/>
        <v>5.1359156816625472E-2</v>
      </c>
      <c r="W583" s="22">
        <f t="shared" si="658"/>
        <v>0.15153001176932129</v>
      </c>
      <c r="X583" s="22">
        <f t="shared" si="659"/>
        <v>6.3246208454340105E-2</v>
      </c>
      <c r="Y583" s="21">
        <f t="shared" si="660"/>
        <v>3.1528662420382166E-2</v>
      </c>
      <c r="Z583" s="22">
        <f t="shared" si="661"/>
        <v>8.5592011412268191E-3</v>
      </c>
      <c r="AA583" s="21">
        <f t="shared" si="662"/>
        <v>9.8626276858048627E-4</v>
      </c>
      <c r="AB583" s="22">
        <f t="shared" si="663"/>
        <v>8.2633223106526738E-3</v>
      </c>
      <c r="AC583" s="51">
        <f t="shared" si="664"/>
        <v>8.2633223106526738E-3</v>
      </c>
      <c r="AD583" s="51">
        <f t="shared" si="665"/>
        <v>59.524327398344212</v>
      </c>
      <c r="AE583" s="51">
        <f t="shared" si="666"/>
        <v>1.0601349078983897</v>
      </c>
      <c r="AF583" s="51">
        <f t="shared" si="667"/>
        <v>7.1509530764992779E-2</v>
      </c>
      <c r="AG583" s="51">
        <f t="shared" si="668"/>
        <v>59.524327398344212</v>
      </c>
      <c r="AH583" s="51">
        <f t="shared" si="669"/>
        <v>28.090519308064742</v>
      </c>
      <c r="AI583" s="51">
        <f t="shared" si="670"/>
        <v>12.385153293591046</v>
      </c>
      <c r="AJ583" s="51">
        <f t="shared" si="671"/>
        <v>42.147316992763152</v>
      </c>
      <c r="AK583" s="51">
        <f t="shared" si="672"/>
        <v>59.524327398344212</v>
      </c>
      <c r="AM583" s="23">
        <f t="shared" si="673"/>
        <v>67.938630992308816</v>
      </c>
      <c r="AN583" s="23">
        <f t="shared" si="674"/>
        <v>62.660329939243674</v>
      </c>
      <c r="AO583" s="23">
        <f t="shared" si="675"/>
        <v>68.250668077075517</v>
      </c>
      <c r="AP583" s="23">
        <f t="shared" si="676"/>
        <v>61.521318677352575</v>
      </c>
      <c r="AQ583" s="23">
        <f t="shared" si="677"/>
        <v>50.494055998487795</v>
      </c>
      <c r="AR583" s="23">
        <f t="shared" si="678"/>
        <v>48.586561084780989</v>
      </c>
      <c r="AS583" s="23">
        <f t="shared" si="679"/>
        <v>0.75765306122448983</v>
      </c>
      <c r="AT583" s="23">
        <f t="shared" si="680"/>
        <v>26.1864406779661</v>
      </c>
      <c r="AU583" s="23">
        <f t="shared" si="681"/>
        <v>4.3708737864077669</v>
      </c>
    </row>
    <row r="584" spans="1:47" x14ac:dyDescent="0.3">
      <c r="B584" s="2" t="s">
        <v>946</v>
      </c>
      <c r="U584" s="17"/>
      <c r="V584" s="17"/>
      <c r="W584" s="17"/>
      <c r="X584" s="17"/>
      <c r="Y584" s="16"/>
      <c r="Z584" s="17"/>
      <c r="AA584" s="16"/>
      <c r="AB584" s="17"/>
    </row>
    <row r="585" spans="1:47" x14ac:dyDescent="0.3">
      <c r="A585" s="1" t="s">
        <v>560</v>
      </c>
      <c r="B585" s="31" t="s">
        <v>930</v>
      </c>
      <c r="C585" s="31" t="s">
        <v>619</v>
      </c>
      <c r="D585" s="31" t="s">
        <v>352</v>
      </c>
      <c r="E585" s="31" t="s">
        <v>620</v>
      </c>
      <c r="F585" s="31">
        <v>89.85</v>
      </c>
      <c r="G585" s="31">
        <v>7.5999999999999998E-2</v>
      </c>
      <c r="H585" s="31">
        <v>4.75</v>
      </c>
      <c r="I585" s="31">
        <v>1.01</v>
      </c>
      <c r="J585" s="31">
        <v>0.01</v>
      </c>
      <c r="K585" s="31">
        <v>0.24</v>
      </c>
      <c r="L585" s="31">
        <v>6.3E-2</v>
      </c>
      <c r="M585" s="31">
        <v>1.82</v>
      </c>
      <c r="N585" s="31">
        <v>1.08</v>
      </c>
      <c r="O585" s="31">
        <v>8.9999999999999993E-3</v>
      </c>
      <c r="P585" s="31">
        <v>0.56000000000000005</v>
      </c>
      <c r="Q585" s="31">
        <v>99.75</v>
      </c>
      <c r="R585" s="31">
        <f t="shared" si="630"/>
        <v>0.9593081169578459</v>
      </c>
      <c r="S585" s="31">
        <f t="shared" si="631"/>
        <v>1.5040773967762742</v>
      </c>
      <c r="T585" s="31">
        <f t="shared" si="632"/>
        <v>3.3634570536793085</v>
      </c>
      <c r="U585" s="17">
        <f t="shared" si="613"/>
        <v>6.3247542112843634E-3</v>
      </c>
      <c r="V585" s="17">
        <f t="shared" si="614"/>
        <v>5.9546848483044033E-3</v>
      </c>
      <c r="W585" s="17">
        <f t="shared" si="615"/>
        <v>4.6586896822283251E-2</v>
      </c>
      <c r="X585" s="17">
        <f t="shared" si="616"/>
        <v>2.9364311068086481E-2</v>
      </c>
      <c r="Y585" s="16">
        <f t="shared" si="617"/>
        <v>1.1464968152866243E-2</v>
      </c>
      <c r="Z585" s="17">
        <f t="shared" si="618"/>
        <v>1.1233951497860201E-3</v>
      </c>
      <c r="AA585" s="16">
        <f t="shared" si="619"/>
        <v>6.3402606551602673E-5</v>
      </c>
      <c r="AB585" s="17">
        <f t="shared" si="620"/>
        <v>1.1043743678205392E-3</v>
      </c>
      <c r="AC585" s="35">
        <f t="shared" si="621"/>
        <v>1.1043743678205392E-3</v>
      </c>
      <c r="AD585" s="35">
        <f t="shared" si="622"/>
        <v>52.628340657565985</v>
      </c>
      <c r="AE585" s="35">
        <f t="shared" si="623"/>
        <v>1.1641065863907776</v>
      </c>
      <c r="AF585" s="35">
        <f t="shared" si="624"/>
        <v>3.0468685435907021E-2</v>
      </c>
      <c r="AG585" s="35">
        <f t="shared" si="625"/>
        <v>52.628340657565978</v>
      </c>
      <c r="AH585" s="35">
        <f t="shared" si="626"/>
        <v>34.419900570457109</v>
      </c>
      <c r="AI585" s="35">
        <f t="shared" si="627"/>
        <v>12.951758771976895</v>
      </c>
      <c r="AJ585" s="35">
        <f t="shared" si="628"/>
        <v>39.265929100759891</v>
      </c>
      <c r="AK585" s="35">
        <f t="shared" si="629"/>
        <v>52.628340657565978</v>
      </c>
      <c r="AM585" s="1">
        <f t="shared" si="673"/>
        <v>60.458821355971928</v>
      </c>
      <c r="AN585" s="1">
        <f t="shared" si="674"/>
        <v>53.54718681703293</v>
      </c>
      <c r="AO585" s="1">
        <f t="shared" si="675"/>
        <v>26.770980263556947</v>
      </c>
      <c r="AP585" s="1">
        <f t="shared" si="676"/>
        <v>53.293222068237576</v>
      </c>
      <c r="AQ585" s="1">
        <f t="shared" si="677"/>
        <v>52.491722778380257</v>
      </c>
      <c r="AR585" s="1">
        <f t="shared" si="678"/>
        <v>46.217164373663124</v>
      </c>
      <c r="AS585" s="1">
        <f t="shared" si="679"/>
        <v>0.59340659340659341</v>
      </c>
      <c r="AT585" s="1">
        <f t="shared" si="680"/>
        <v>62.5</v>
      </c>
      <c r="AU585" s="1">
        <f t="shared" si="681"/>
        <v>18.91578947368421</v>
      </c>
    </row>
    <row r="586" spans="1:47" x14ac:dyDescent="0.3">
      <c r="A586" s="1" t="s">
        <v>560</v>
      </c>
      <c r="B586" s="31" t="s">
        <v>930</v>
      </c>
      <c r="C586" s="31" t="s">
        <v>619</v>
      </c>
      <c r="D586" s="31" t="s">
        <v>353</v>
      </c>
      <c r="E586" s="31" t="s">
        <v>620</v>
      </c>
      <c r="F586" s="31">
        <v>72.08</v>
      </c>
      <c r="G586" s="31">
        <v>0.57999999999999996</v>
      </c>
      <c r="H586" s="31">
        <v>10.86</v>
      </c>
      <c r="I586" s="31">
        <v>3.68</v>
      </c>
      <c r="J586" s="31">
        <v>6.3E-2</v>
      </c>
      <c r="K586" s="31">
        <v>1.74</v>
      </c>
      <c r="L586" s="31">
        <v>1.69</v>
      </c>
      <c r="M586" s="31">
        <v>1.83</v>
      </c>
      <c r="N586" s="31">
        <v>2.71</v>
      </c>
      <c r="O586" s="31">
        <v>0.12</v>
      </c>
      <c r="P586" s="31">
        <v>3.62</v>
      </c>
      <c r="Q586" s="31">
        <v>99.98</v>
      </c>
      <c r="R586" s="31">
        <f t="shared" si="630"/>
        <v>1.7807703476524597</v>
      </c>
      <c r="S586" s="31">
        <f t="shared" si="631"/>
        <v>0.44306352166517188</v>
      </c>
      <c r="T586" s="31">
        <f t="shared" si="632"/>
        <v>7.9587437918347451E-2</v>
      </c>
      <c r="U586" s="17">
        <f t="shared" si="613"/>
        <v>2.3044649007451939E-2</v>
      </c>
      <c r="V586" s="17">
        <f t="shared" si="614"/>
        <v>4.3171465150206922E-2</v>
      </c>
      <c r="W586" s="17">
        <f t="shared" si="615"/>
        <v>0.10651235778736759</v>
      </c>
      <c r="X586" s="17">
        <f t="shared" si="616"/>
        <v>2.9525653436592452E-2</v>
      </c>
      <c r="Y586" s="16">
        <f t="shared" si="617"/>
        <v>2.8768577494692141E-2</v>
      </c>
      <c r="Z586" s="17">
        <f t="shared" si="618"/>
        <v>3.013552068473609E-2</v>
      </c>
      <c r="AA586" s="16">
        <f t="shared" si="619"/>
        <v>8.4536808735470234E-4</v>
      </c>
      <c r="AB586" s="17">
        <f t="shared" si="620"/>
        <v>2.9881910258529678E-2</v>
      </c>
      <c r="AC586" s="35">
        <f t="shared" si="621"/>
        <v>2.9525653436592452E-2</v>
      </c>
      <c r="AD586" s="35">
        <f t="shared" si="622"/>
        <v>54.809411246477012</v>
      </c>
      <c r="AE586" s="35">
        <f t="shared" si="623"/>
        <v>1.4519053843724097</v>
      </c>
      <c r="AF586" s="35">
        <f t="shared" si="624"/>
        <v>5.9051306873184904E-2</v>
      </c>
      <c r="AG586" s="35">
        <f t="shared" si="625"/>
        <v>54.809411246477012</v>
      </c>
      <c r="AH586" s="35">
        <f t="shared" si="626"/>
        <v>30.386777931585364</v>
      </c>
      <c r="AI586" s="35">
        <f t="shared" si="627"/>
        <v>14.803810821937628</v>
      </c>
      <c r="AJ586" s="35">
        <f t="shared" si="628"/>
        <v>42.20851644517613</v>
      </c>
      <c r="AK586" s="35">
        <f t="shared" si="629"/>
        <v>54.809411246477012</v>
      </c>
      <c r="AM586" s="1">
        <f t="shared" si="673"/>
        <v>64.333172381600122</v>
      </c>
      <c r="AN586" s="1">
        <f t="shared" si="674"/>
        <v>56.832289743280917</v>
      </c>
      <c r="AO586" s="1">
        <f t="shared" si="675"/>
        <v>48.901443911596708</v>
      </c>
      <c r="AP586" s="1">
        <f t="shared" si="676"/>
        <v>64.628701203930035</v>
      </c>
      <c r="AQ586" s="1">
        <f t="shared" si="677"/>
        <v>49.724745390152862</v>
      </c>
      <c r="AR586" s="1">
        <f t="shared" si="678"/>
        <v>40.880072818211303</v>
      </c>
      <c r="AS586" s="1">
        <f t="shared" si="679"/>
        <v>1.4808743169398906</v>
      </c>
      <c r="AT586" s="1">
        <f t="shared" si="680"/>
        <v>18.724137931034484</v>
      </c>
      <c r="AU586" s="1">
        <f t="shared" si="681"/>
        <v>6.6372007366482508</v>
      </c>
    </row>
    <row r="587" spans="1:47" x14ac:dyDescent="0.3">
      <c r="A587" s="1" t="s">
        <v>560</v>
      </c>
      <c r="B587" s="31" t="s">
        <v>930</v>
      </c>
      <c r="C587" s="31" t="s">
        <v>619</v>
      </c>
      <c r="D587" s="31" t="s">
        <v>354</v>
      </c>
      <c r="E587" s="31" t="s">
        <v>621</v>
      </c>
      <c r="F587" s="31">
        <v>80.63</v>
      </c>
      <c r="G587" s="31">
        <v>0.11</v>
      </c>
      <c r="H587" s="31">
        <v>9.51</v>
      </c>
      <c r="I587" s="31">
        <v>0.97</v>
      </c>
      <c r="J587" s="31">
        <v>1.2999999999999999E-2</v>
      </c>
      <c r="K587" s="31">
        <v>0.59</v>
      </c>
      <c r="L587" s="31">
        <v>0.28999999999999998</v>
      </c>
      <c r="M587" s="31">
        <v>1.61</v>
      </c>
      <c r="N587" s="31">
        <v>4.25</v>
      </c>
      <c r="O587" s="31">
        <v>2E-3</v>
      </c>
      <c r="P587" s="31">
        <v>1.52</v>
      </c>
      <c r="Q587" s="31">
        <v>99.81</v>
      </c>
      <c r="R587" s="31">
        <f t="shared" si="630"/>
        <v>1.7761096975609272</v>
      </c>
      <c r="S587" s="31">
        <f t="shared" si="631"/>
        <v>1.9745517250186975</v>
      </c>
      <c r="T587" s="31">
        <f t="shared" si="632"/>
        <v>1.7141085349979892</v>
      </c>
      <c r="U587" s="17">
        <f t="shared" si="613"/>
        <v>6.0742688959859728E-3</v>
      </c>
      <c r="V587" s="17">
        <f t="shared" si="614"/>
        <v>1.4638600252081658E-2</v>
      </c>
      <c r="W587" s="17">
        <f t="shared" si="615"/>
        <v>9.3271871322087099E-2</v>
      </c>
      <c r="X587" s="17">
        <f t="shared" si="616"/>
        <v>2.5976121329461119E-2</v>
      </c>
      <c r="Y587" s="16">
        <f t="shared" si="617"/>
        <v>4.511677282377919E-2</v>
      </c>
      <c r="Z587" s="17">
        <f t="shared" si="618"/>
        <v>5.1711840228245362E-3</v>
      </c>
      <c r="AA587" s="16">
        <f t="shared" si="619"/>
        <v>1.4089468122578373E-5</v>
      </c>
      <c r="AB587" s="17">
        <f t="shared" si="620"/>
        <v>5.1669571823877627E-3</v>
      </c>
      <c r="AC587" s="35">
        <f t="shared" si="621"/>
        <v>5.1669571823877627E-3</v>
      </c>
      <c r="AD587" s="35">
        <f t="shared" si="622"/>
        <v>55.01735596139914</v>
      </c>
      <c r="AE587" s="35">
        <f t="shared" si="623"/>
        <v>1.0397234015950101</v>
      </c>
      <c r="AF587" s="35">
        <f t="shared" si="624"/>
        <v>3.114307851184888E-2</v>
      </c>
      <c r="AG587" s="35">
        <f t="shared" si="625"/>
        <v>55.017355961399126</v>
      </c>
      <c r="AH587" s="35">
        <f t="shared" si="626"/>
        <v>18.370059611042119</v>
      </c>
      <c r="AI587" s="35">
        <f t="shared" si="627"/>
        <v>26.612584427558744</v>
      </c>
      <c r="AJ587" s="35">
        <f t="shared" si="628"/>
        <v>54.12126240825831</v>
      </c>
      <c r="AK587" s="35">
        <f t="shared" si="629"/>
        <v>55.017355961399126</v>
      </c>
      <c r="AM587" s="1">
        <f t="shared" si="673"/>
        <v>74.968379159082261</v>
      </c>
      <c r="AN587" s="1">
        <f t="shared" si="674"/>
        <v>60.726614802431122</v>
      </c>
      <c r="AO587" s="1">
        <f t="shared" si="675"/>
        <v>53.301564041033856</v>
      </c>
      <c r="AP587" s="1">
        <f t="shared" si="676"/>
        <v>56.746877016101124</v>
      </c>
      <c r="AQ587" s="1">
        <f t="shared" si="677"/>
        <v>52.220217812811057</v>
      </c>
      <c r="AR587" s="1">
        <f t="shared" si="678"/>
        <v>49.027344449983957</v>
      </c>
      <c r="AS587" s="1">
        <f t="shared" si="679"/>
        <v>2.639751552795031</v>
      </c>
      <c r="AT587" s="1">
        <f t="shared" si="680"/>
        <v>86.454545454545453</v>
      </c>
      <c r="AU587" s="1">
        <f t="shared" si="681"/>
        <v>8.4784437434279702</v>
      </c>
    </row>
    <row r="588" spans="1:47" x14ac:dyDescent="0.3">
      <c r="A588" s="1" t="s">
        <v>560</v>
      </c>
      <c r="B588" s="31" t="s">
        <v>930</v>
      </c>
      <c r="C588" s="31" t="s">
        <v>619</v>
      </c>
      <c r="D588" s="31" t="s">
        <v>929</v>
      </c>
      <c r="E588" s="31" t="s">
        <v>621</v>
      </c>
      <c r="F588" s="31">
        <v>89.01</v>
      </c>
      <c r="G588" s="31">
        <v>6.7000000000000004E-2</v>
      </c>
      <c r="H588" s="31">
        <v>5.03</v>
      </c>
      <c r="I588" s="31">
        <v>1.02</v>
      </c>
      <c r="J588" s="31">
        <v>2.1000000000000001E-2</v>
      </c>
      <c r="K588" s="31">
        <v>0.21</v>
      </c>
      <c r="L588" s="31">
        <v>0.32</v>
      </c>
      <c r="M588" s="31">
        <v>0.74</v>
      </c>
      <c r="N588" s="31">
        <v>2.48</v>
      </c>
      <c r="O588" s="31">
        <v>3.4000000000000002E-2</v>
      </c>
      <c r="P588" s="31">
        <v>0.87</v>
      </c>
      <c r="Q588" s="31">
        <v>99.98</v>
      </c>
      <c r="R588" s="31">
        <f t="shared" si="630"/>
        <v>1.9165250768955695</v>
      </c>
      <c r="S588" s="31">
        <f t="shared" si="631"/>
        <v>2.4689063084415594</v>
      </c>
      <c r="T588" s="31">
        <f t="shared" si="632"/>
        <v>0.8383291904044432</v>
      </c>
      <c r="U588" s="17">
        <f t="shared" si="613"/>
        <v>6.3873755401089617E-3</v>
      </c>
      <c r="V588" s="17">
        <f t="shared" si="614"/>
        <v>5.2103492422663523E-3</v>
      </c>
      <c r="W588" s="17">
        <f t="shared" si="615"/>
        <v>4.933307179285995E-2</v>
      </c>
      <c r="X588" s="17">
        <f t="shared" si="616"/>
        <v>1.1939335269441756E-2</v>
      </c>
      <c r="Y588" s="16">
        <f t="shared" si="617"/>
        <v>2.6326963906581739E-2</v>
      </c>
      <c r="Z588" s="17">
        <f t="shared" si="618"/>
        <v>5.7061340941512127E-3</v>
      </c>
      <c r="AA588" s="16">
        <f t="shared" si="619"/>
        <v>2.3952095808383236E-4</v>
      </c>
      <c r="AB588" s="17">
        <f t="shared" si="620"/>
        <v>5.6342778067260627E-3</v>
      </c>
      <c r="AC588" s="35">
        <f t="shared" si="621"/>
        <v>5.6342778067260627E-3</v>
      </c>
      <c r="AD588" s="35">
        <f t="shared" si="622"/>
        <v>52.913376705434466</v>
      </c>
      <c r="AE588" s="35">
        <f t="shared" si="623"/>
        <v>1.1264280944409544</v>
      </c>
      <c r="AF588" s="35">
        <f t="shared" si="624"/>
        <v>1.7573613076167817E-2</v>
      </c>
      <c r="AG588" s="35">
        <f t="shared" si="625"/>
        <v>52.91337670543448</v>
      </c>
      <c r="AH588" s="35">
        <f t="shared" si="626"/>
        <v>18.849002808485153</v>
      </c>
      <c r="AI588" s="35">
        <f t="shared" si="627"/>
        <v>28.237620486080385</v>
      </c>
      <c r="AJ588" s="35">
        <f t="shared" si="628"/>
        <v>54.69430883879761</v>
      </c>
      <c r="AK588" s="35">
        <f t="shared" si="629"/>
        <v>52.91337670543448</v>
      </c>
      <c r="AM588" s="1">
        <f t="shared" si="673"/>
        <v>73.734144636565404</v>
      </c>
      <c r="AN588" s="1">
        <f t="shared" si="674"/>
        <v>56.693607892397559</v>
      </c>
      <c r="AO588" s="1">
        <f t="shared" si="675"/>
        <v>29.267872945206697</v>
      </c>
      <c r="AP588" s="1">
        <f t="shared" si="676"/>
        <v>56.31669639543847</v>
      </c>
      <c r="AQ588" s="1">
        <f t="shared" si="677"/>
        <v>53.152453737667152</v>
      </c>
      <c r="AR588" s="1">
        <f t="shared" si="678"/>
        <v>47.059453786105941</v>
      </c>
      <c r="AS588" s="1">
        <f t="shared" si="679"/>
        <v>3.3513513513513513</v>
      </c>
      <c r="AT588" s="1">
        <f t="shared" si="680"/>
        <v>75.074626865671647</v>
      </c>
      <c r="AU588" s="1">
        <f t="shared" si="681"/>
        <v>17.695825049701789</v>
      </c>
    </row>
    <row r="589" spans="1:47" x14ac:dyDescent="0.3">
      <c r="A589" s="1" t="s">
        <v>560</v>
      </c>
      <c r="B589" s="31" t="s">
        <v>930</v>
      </c>
      <c r="C589" s="31" t="s">
        <v>619</v>
      </c>
      <c r="D589" s="31" t="s">
        <v>355</v>
      </c>
      <c r="E589" s="31" t="s">
        <v>621</v>
      </c>
      <c r="F589" s="31">
        <v>83.56</v>
      </c>
      <c r="G589" s="31">
        <v>0.18</v>
      </c>
      <c r="H589" s="31">
        <v>7.55</v>
      </c>
      <c r="I589" s="31">
        <v>1.28</v>
      </c>
      <c r="J589" s="31">
        <v>4.4999999999999998E-2</v>
      </c>
      <c r="K589" s="31">
        <v>0.32</v>
      </c>
      <c r="L589" s="31">
        <v>0.87</v>
      </c>
      <c r="M589" s="31">
        <v>2.64</v>
      </c>
      <c r="N589" s="31">
        <v>2.08</v>
      </c>
      <c r="O589" s="31">
        <v>1.7999999999999999E-2</v>
      </c>
      <c r="P589" s="31">
        <v>1.1000000000000001</v>
      </c>
      <c r="Q589" s="31">
        <v>99.96</v>
      </c>
      <c r="R589" s="31">
        <f t="shared" si="630"/>
        <v>1.0507686461027086</v>
      </c>
      <c r="S589" s="31">
        <f t="shared" si="631"/>
        <v>1.8718021769015913</v>
      </c>
      <c r="T589" s="31">
        <f t="shared" si="632"/>
        <v>1.1100409844917325</v>
      </c>
      <c r="U589" s="17">
        <f t="shared" si="613"/>
        <v>8.0155300895485004E-3</v>
      </c>
      <c r="V589" s="17">
        <f t="shared" si="614"/>
        <v>7.939579797739205E-3</v>
      </c>
      <c r="W589" s="17">
        <f t="shared" si="615"/>
        <v>7.4048646528050224E-2</v>
      </c>
      <c r="X589" s="17">
        <f t="shared" si="616"/>
        <v>4.2594385285575999E-2</v>
      </c>
      <c r="Y589" s="16">
        <f t="shared" si="617"/>
        <v>2.2080679405520168E-2</v>
      </c>
      <c r="Z589" s="17">
        <f t="shared" si="618"/>
        <v>1.551355206847361E-2</v>
      </c>
      <c r="AA589" s="16">
        <f t="shared" si="619"/>
        <v>1.2680521310320535E-4</v>
      </c>
      <c r="AB589" s="17">
        <f t="shared" si="620"/>
        <v>1.5475510504542649E-2</v>
      </c>
      <c r="AC589" s="35">
        <f t="shared" si="621"/>
        <v>1.5475510504542649E-2</v>
      </c>
      <c r="AD589" s="35">
        <f t="shared" si="622"/>
        <v>48.021413921750309</v>
      </c>
      <c r="AE589" s="35">
        <f t="shared" si="623"/>
        <v>1.2983860091276276</v>
      </c>
      <c r="AF589" s="35">
        <f t="shared" si="624"/>
        <v>5.8069895790118647E-2</v>
      </c>
      <c r="AG589" s="35">
        <f t="shared" si="625"/>
        <v>48.021413921750302</v>
      </c>
      <c r="AH589" s="35">
        <f t="shared" si="626"/>
        <v>37.659007056582041</v>
      </c>
      <c r="AI589" s="35">
        <f t="shared" si="627"/>
        <v>14.319579021667654</v>
      </c>
      <c r="AJ589" s="35">
        <f t="shared" si="628"/>
        <v>38.330285982542804</v>
      </c>
      <c r="AK589" s="35">
        <f t="shared" si="629"/>
        <v>48.021413921750302</v>
      </c>
      <c r="AM589" s="1">
        <f t="shared" si="673"/>
        <v>56.047126488669342</v>
      </c>
      <c r="AN589" s="1">
        <f t="shared" si="674"/>
        <v>47.227350429173427</v>
      </c>
      <c r="AO589" s="1">
        <f t="shared" si="675"/>
        <v>45.097155007047789</v>
      </c>
      <c r="AP589" s="1">
        <f t="shared" si="676"/>
        <v>53.378507450015633</v>
      </c>
      <c r="AQ589" s="1">
        <f t="shared" si="677"/>
        <v>48.22926095423874</v>
      </c>
      <c r="AR589" s="1">
        <f t="shared" si="678"/>
        <v>43.5185198207868</v>
      </c>
      <c r="AS589" s="1">
        <f t="shared" si="679"/>
        <v>0.78787878787878785</v>
      </c>
      <c r="AT589" s="1">
        <f t="shared" si="680"/>
        <v>41.944444444444443</v>
      </c>
      <c r="AU589" s="1">
        <f t="shared" si="681"/>
        <v>11.067549668874173</v>
      </c>
    </row>
    <row r="590" spans="1:47" x14ac:dyDescent="0.3">
      <c r="A590" s="1" t="s">
        <v>560</v>
      </c>
      <c r="B590" s="31" t="s">
        <v>930</v>
      </c>
      <c r="C590" s="31" t="s">
        <v>619</v>
      </c>
      <c r="D590" s="31" t="s">
        <v>356</v>
      </c>
      <c r="E590" s="31" t="s">
        <v>621</v>
      </c>
      <c r="F590" s="31">
        <v>89.02</v>
      </c>
      <c r="G590" s="31">
        <v>0.14000000000000001</v>
      </c>
      <c r="H590" s="31">
        <v>5.16</v>
      </c>
      <c r="I590" s="31">
        <v>0.97</v>
      </c>
      <c r="J590" s="31">
        <v>1.7000000000000001E-2</v>
      </c>
      <c r="K590" s="31">
        <v>0.28999999999999998</v>
      </c>
      <c r="L590" s="31">
        <v>0.28999999999999998</v>
      </c>
      <c r="M590" s="31">
        <v>1.19</v>
      </c>
      <c r="N590" s="31">
        <v>1.79</v>
      </c>
      <c r="O590" s="31">
        <v>1.6E-2</v>
      </c>
      <c r="P590" s="31">
        <v>0.84</v>
      </c>
      <c r="Q590" s="31">
        <v>99.95</v>
      </c>
      <c r="R590" s="31">
        <f t="shared" si="630"/>
        <v>1.4669832723700336</v>
      </c>
      <c r="S590" s="31">
        <f t="shared" si="631"/>
        <v>1.820089975854281</v>
      </c>
      <c r="T590" s="31">
        <f t="shared" si="632"/>
        <v>1.4118276631250555</v>
      </c>
      <c r="U590" s="17">
        <f t="shared" si="613"/>
        <v>6.0742688959859728E-3</v>
      </c>
      <c r="V590" s="17">
        <f t="shared" si="614"/>
        <v>7.1952441917011532E-3</v>
      </c>
      <c r="W590" s="17">
        <f t="shared" si="615"/>
        <v>5.06080816006277E-2</v>
      </c>
      <c r="X590" s="17">
        <f t="shared" si="616"/>
        <v>1.9199741852210392E-2</v>
      </c>
      <c r="Y590" s="16">
        <f t="shared" si="617"/>
        <v>1.900212314225053E-2</v>
      </c>
      <c r="Z590" s="17">
        <f t="shared" si="618"/>
        <v>5.1711840228245362E-3</v>
      </c>
      <c r="AA590" s="16">
        <f t="shared" si="619"/>
        <v>1.1271574498062699E-4</v>
      </c>
      <c r="AB590" s="17">
        <f t="shared" si="620"/>
        <v>5.137369299330348E-3</v>
      </c>
      <c r="AC590" s="35">
        <f t="shared" si="621"/>
        <v>5.137369299330348E-3</v>
      </c>
      <c r="AD590" s="35">
        <f t="shared" si="622"/>
        <v>53.868576359863965</v>
      </c>
      <c r="AE590" s="35">
        <f t="shared" si="623"/>
        <v>1.1192394636091094</v>
      </c>
      <c r="AF590" s="35">
        <f t="shared" si="624"/>
        <v>2.433711115154074E-2</v>
      </c>
      <c r="AG590" s="35">
        <f t="shared" si="625"/>
        <v>53.868576359863972</v>
      </c>
      <c r="AH590" s="35">
        <f t="shared" si="626"/>
        <v>25.90506276825575</v>
      </c>
      <c r="AI590" s="35">
        <f t="shared" si="627"/>
        <v>20.226360871880292</v>
      </c>
      <c r="AJ590" s="35">
        <f t="shared" si="628"/>
        <v>47.160649051812271</v>
      </c>
      <c r="AK590" s="35">
        <f t="shared" si="629"/>
        <v>53.868576359863972</v>
      </c>
      <c r="AM590" s="1">
        <f t="shared" si="673"/>
        <v>67.526788233076402</v>
      </c>
      <c r="AN590" s="1">
        <f t="shared" si="674"/>
        <v>56.496646821063756</v>
      </c>
      <c r="AO590" s="1">
        <f t="shared" si="675"/>
        <v>27.706361048966379</v>
      </c>
      <c r="AP590" s="1">
        <f t="shared" si="676"/>
        <v>56.984699958626514</v>
      </c>
      <c r="AQ590" s="1">
        <f t="shared" si="677"/>
        <v>52.867027531726052</v>
      </c>
      <c r="AR590" s="1">
        <f t="shared" si="678"/>
        <v>47.201621313640892</v>
      </c>
      <c r="AS590" s="1">
        <f t="shared" si="679"/>
        <v>1.5042016806722691</v>
      </c>
      <c r="AT590" s="1">
        <f t="shared" si="680"/>
        <v>36.857142857142854</v>
      </c>
      <c r="AU590" s="1">
        <f t="shared" si="681"/>
        <v>17.251937984496124</v>
      </c>
    </row>
    <row r="591" spans="1:47" x14ac:dyDescent="0.3">
      <c r="A591" s="1" t="s">
        <v>560</v>
      </c>
      <c r="B591" s="31" t="s">
        <v>930</v>
      </c>
      <c r="C591" s="31" t="s">
        <v>619</v>
      </c>
      <c r="D591" s="31" t="s">
        <v>928</v>
      </c>
      <c r="E591" s="31" t="s">
        <v>580</v>
      </c>
      <c r="F591" s="31">
        <v>58.67</v>
      </c>
      <c r="G591" s="31">
        <v>0.97</v>
      </c>
      <c r="H591" s="31">
        <v>16.96</v>
      </c>
      <c r="I591" s="31">
        <v>7.91</v>
      </c>
      <c r="J591" s="31">
        <v>3.4000000000000002E-2</v>
      </c>
      <c r="K591" s="31">
        <v>2.35</v>
      </c>
      <c r="L591" s="31">
        <v>0.63</v>
      </c>
      <c r="M591" s="31">
        <v>1.52</v>
      </c>
      <c r="N591" s="31">
        <v>4.8099999999999996</v>
      </c>
      <c r="O591" s="31">
        <v>0.2</v>
      </c>
      <c r="P591" s="31">
        <v>4.5199999999999996</v>
      </c>
      <c r="Q591" s="31">
        <v>99.95</v>
      </c>
      <c r="R591" s="31">
        <f t="shared" si="630"/>
        <v>2.4121472955055721</v>
      </c>
      <c r="S591" s="31">
        <f t="shared" si="631"/>
        <v>0.71628175596160215</v>
      </c>
      <c r="T591" s="31">
        <f t="shared" si="632"/>
        <v>0.88074579445474366</v>
      </c>
      <c r="U591" s="17">
        <f t="shared" si="613"/>
        <v>4.953347110025675E-2</v>
      </c>
      <c r="V591" s="17">
        <f t="shared" si="614"/>
        <v>5.8306289139647284E-2</v>
      </c>
      <c r="W591" s="17">
        <f t="shared" si="615"/>
        <v>0.16633974107493135</v>
      </c>
      <c r="X591" s="17">
        <f t="shared" si="616"/>
        <v>2.4524040012907391E-2</v>
      </c>
      <c r="Y591" s="16">
        <f t="shared" si="617"/>
        <v>5.1061571125265388E-2</v>
      </c>
      <c r="Z591" s="17">
        <f t="shared" si="618"/>
        <v>1.12339514978602E-2</v>
      </c>
      <c r="AA591" s="16">
        <f t="shared" si="619"/>
        <v>1.4089468122578375E-3</v>
      </c>
      <c r="AB591" s="17">
        <f t="shared" si="620"/>
        <v>1.0811267454182849E-2</v>
      </c>
      <c r="AC591" s="35">
        <f t="shared" si="621"/>
        <v>1.0811267454182849E-2</v>
      </c>
      <c r="AD591" s="35">
        <f t="shared" si="622"/>
        <v>65.81544902116201</v>
      </c>
      <c r="AE591" s="35">
        <f t="shared" si="623"/>
        <v>1.1702514481385928</v>
      </c>
      <c r="AF591" s="35">
        <f t="shared" si="624"/>
        <v>3.5335307467090238E-2</v>
      </c>
      <c r="AG591" s="35">
        <f t="shared" si="625"/>
        <v>65.815449021161996</v>
      </c>
      <c r="AH591" s="35">
        <f t="shared" si="626"/>
        <v>13.981079399418695</v>
      </c>
      <c r="AI591" s="35">
        <f t="shared" si="627"/>
        <v>20.203471579419304</v>
      </c>
      <c r="AJ591" s="35">
        <f t="shared" si="628"/>
        <v>53.111196090000306</v>
      </c>
      <c r="AK591" s="35">
        <f t="shared" si="629"/>
        <v>65.815449021161996</v>
      </c>
      <c r="AM591" s="1">
        <f t="shared" si="673"/>
        <v>82.479088155653685</v>
      </c>
      <c r="AN591" s="1">
        <f t="shared" si="674"/>
        <v>76.539079985972705</v>
      </c>
      <c r="AO591" s="1">
        <f t="shared" si="675"/>
        <v>62.885937400686011</v>
      </c>
      <c r="AP591" s="1">
        <f t="shared" si="676"/>
        <v>68.756639001772797</v>
      </c>
      <c r="AQ591" s="1">
        <f t="shared" si="677"/>
        <v>59.868927695916149</v>
      </c>
      <c r="AR591" s="1">
        <f t="shared" si="678"/>
        <v>46.131624350365286</v>
      </c>
      <c r="AS591" s="1">
        <f t="shared" si="679"/>
        <v>3.1644736842105261</v>
      </c>
      <c r="AT591" s="1">
        <f t="shared" si="680"/>
        <v>17.484536082474229</v>
      </c>
      <c r="AU591" s="1">
        <f t="shared" si="681"/>
        <v>3.4593160377358489</v>
      </c>
    </row>
    <row r="592" spans="1:47" x14ac:dyDescent="0.3">
      <c r="A592" s="1" t="s">
        <v>560</v>
      </c>
      <c r="B592" s="31" t="s">
        <v>930</v>
      </c>
      <c r="C592" s="31" t="s">
        <v>619</v>
      </c>
      <c r="D592" s="31" t="s">
        <v>357</v>
      </c>
      <c r="E592" s="31" t="s">
        <v>622</v>
      </c>
      <c r="F592" s="31">
        <v>66.56</v>
      </c>
      <c r="G592" s="31">
        <v>0.57999999999999996</v>
      </c>
      <c r="H592" s="31">
        <v>13.22</v>
      </c>
      <c r="I592" s="31">
        <v>4.3899999999999997</v>
      </c>
      <c r="J592" s="31">
        <v>5.3999999999999999E-2</v>
      </c>
      <c r="K592" s="31">
        <v>2.14</v>
      </c>
      <c r="L592" s="31">
        <v>1.18</v>
      </c>
      <c r="M592" s="31">
        <v>1.97</v>
      </c>
      <c r="N592" s="31">
        <v>3.18</v>
      </c>
      <c r="O592" s="31">
        <v>0.14000000000000001</v>
      </c>
      <c r="P592" s="31">
        <v>4.5199999999999996</v>
      </c>
      <c r="Q592" s="31">
        <v>99.4</v>
      </c>
      <c r="R592" s="31">
        <f t="shared" si="630"/>
        <v>1.9036972916736432</v>
      </c>
      <c r="S592" s="31">
        <f t="shared" si="631"/>
        <v>0.39607536775832541</v>
      </c>
      <c r="T592" s="31">
        <f t="shared" si="632"/>
        <v>0.51251910427232372</v>
      </c>
      <c r="U592" s="17">
        <f t="shared" si="613"/>
        <v>2.749076335399837E-2</v>
      </c>
      <c r="V592" s="17">
        <f t="shared" si="614"/>
        <v>5.3095939897380935E-2</v>
      </c>
      <c r="W592" s="17">
        <f t="shared" si="615"/>
        <v>0.12965868968222835</v>
      </c>
      <c r="X592" s="17">
        <f t="shared" si="616"/>
        <v>3.1784446595676023E-2</v>
      </c>
      <c r="Y592" s="16">
        <f t="shared" si="617"/>
        <v>3.375796178343949E-2</v>
      </c>
      <c r="Z592" s="17">
        <f t="shared" si="618"/>
        <v>2.1041369472182596E-2</v>
      </c>
      <c r="AA592" s="16">
        <f t="shared" si="619"/>
        <v>9.8626276858048627E-4</v>
      </c>
      <c r="AB592" s="17">
        <f t="shared" si="620"/>
        <v>2.0745490641608449E-2</v>
      </c>
      <c r="AC592" s="35">
        <f t="shared" si="621"/>
        <v>2.0745490641608449E-2</v>
      </c>
      <c r="AD592" s="35">
        <f t="shared" si="622"/>
        <v>60.042018010565471</v>
      </c>
      <c r="AE592" s="35">
        <f t="shared" si="623"/>
        <v>1.2893118194575632</v>
      </c>
      <c r="AF592" s="35">
        <f t="shared" si="624"/>
        <v>5.2529937237284469E-2</v>
      </c>
      <c r="AG592" s="35">
        <f t="shared" si="625"/>
        <v>60.042018010565471</v>
      </c>
      <c r="AH592" s="35">
        <f t="shared" si="626"/>
        <v>24.325430446851186</v>
      </c>
      <c r="AI592" s="35">
        <f t="shared" si="627"/>
        <v>15.632551542583348</v>
      </c>
      <c r="AJ592" s="35">
        <f t="shared" si="628"/>
        <v>45.653560547866078</v>
      </c>
      <c r="AK592" s="35">
        <f t="shared" si="629"/>
        <v>60.042018010565471</v>
      </c>
      <c r="AM592" s="1">
        <f t="shared" si="673"/>
        <v>71.167279689477482</v>
      </c>
      <c r="AN592" s="1">
        <f t="shared" si="674"/>
        <v>64.60978114655228</v>
      </c>
      <c r="AO592" s="1">
        <f t="shared" si="675"/>
        <v>54.03210073628302</v>
      </c>
      <c r="AP592" s="1">
        <f t="shared" si="676"/>
        <v>66.423135407507715</v>
      </c>
      <c r="AQ592" s="1">
        <f t="shared" si="677"/>
        <v>52.995551359686424</v>
      </c>
      <c r="AR592" s="1">
        <f t="shared" si="678"/>
        <v>43.724834006900231</v>
      </c>
      <c r="AS592" s="1">
        <f t="shared" si="679"/>
        <v>1.6142131979695433</v>
      </c>
      <c r="AT592" s="1">
        <f t="shared" si="680"/>
        <v>22.793103448275865</v>
      </c>
      <c r="AU592" s="1">
        <f t="shared" si="681"/>
        <v>5.0347957639939489</v>
      </c>
    </row>
    <row r="593" spans="1:47" x14ac:dyDescent="0.3">
      <c r="A593" s="1" t="s">
        <v>560</v>
      </c>
      <c r="B593" s="31" t="s">
        <v>930</v>
      </c>
      <c r="C593" s="31" t="s">
        <v>619</v>
      </c>
      <c r="D593" s="31" t="s">
        <v>358</v>
      </c>
      <c r="E593" s="31" t="s">
        <v>621</v>
      </c>
      <c r="F593" s="31">
        <v>70.34</v>
      </c>
      <c r="G593" s="31">
        <v>0.67</v>
      </c>
      <c r="H593" s="31">
        <v>11.91</v>
      </c>
      <c r="I593" s="31">
        <v>3.37</v>
      </c>
      <c r="J593" s="31">
        <v>8.3000000000000004E-2</v>
      </c>
      <c r="K593" s="31">
        <v>1.9</v>
      </c>
      <c r="L593" s="31">
        <v>2.0299999999999998</v>
      </c>
      <c r="M593" s="31">
        <v>1.82</v>
      </c>
      <c r="N593" s="31">
        <v>2.95</v>
      </c>
      <c r="O593" s="31">
        <v>0.11</v>
      </c>
      <c r="P593" s="31">
        <v>3.48</v>
      </c>
      <c r="Q593" s="31">
        <v>99.91</v>
      </c>
      <c r="R593" s="31">
        <f t="shared" si="630"/>
        <v>1.8785418822785047</v>
      </c>
      <c r="S593" s="31">
        <f t="shared" si="631"/>
        <v>0.43995128417933377</v>
      </c>
      <c r="T593" s="31">
        <f t="shared" si="632"/>
        <v>-0.10919929196499184</v>
      </c>
      <c r="U593" s="17">
        <f t="shared" si="613"/>
        <v>2.1103387813889412E-2</v>
      </c>
      <c r="V593" s="17">
        <f t="shared" si="614"/>
        <v>4.7141255049076528E-2</v>
      </c>
      <c r="W593" s="17">
        <f t="shared" si="615"/>
        <v>0.11681051392703022</v>
      </c>
      <c r="X593" s="17">
        <f t="shared" si="616"/>
        <v>2.9364311068086481E-2</v>
      </c>
      <c r="Y593" s="16">
        <f t="shared" si="617"/>
        <v>3.1316348195329087E-2</v>
      </c>
      <c r="Z593" s="17">
        <f t="shared" si="618"/>
        <v>3.6198288159771753E-2</v>
      </c>
      <c r="AA593" s="16">
        <f t="shared" si="619"/>
        <v>7.7492074674181054E-4</v>
      </c>
      <c r="AB593" s="17">
        <f t="shared" si="620"/>
        <v>3.5965811935749208E-2</v>
      </c>
      <c r="AC593" s="35">
        <f t="shared" si="621"/>
        <v>2.9364311068086481E-2</v>
      </c>
      <c r="AD593" s="35">
        <f t="shared" si="622"/>
        <v>56.469623875689955</v>
      </c>
      <c r="AE593" s="35">
        <f t="shared" si="623"/>
        <v>1.4136021213749945</v>
      </c>
      <c r="AF593" s="35">
        <f t="shared" si="624"/>
        <v>5.8728622136172963E-2</v>
      </c>
      <c r="AG593" s="35">
        <f t="shared" si="625"/>
        <v>56.469623875689955</v>
      </c>
      <c r="AH593" s="35">
        <f t="shared" si="626"/>
        <v>28.391136133849226</v>
      </c>
      <c r="AI593" s="35">
        <f t="shared" si="627"/>
        <v>15.139239990460812</v>
      </c>
      <c r="AJ593" s="35">
        <f t="shared" si="628"/>
        <v>43.374051928305789</v>
      </c>
      <c r="AK593" s="35">
        <f t="shared" si="629"/>
        <v>56.469623875689955</v>
      </c>
      <c r="AM593" s="1">
        <f t="shared" si="673"/>
        <v>66.543858279541951</v>
      </c>
      <c r="AN593" s="1">
        <f t="shared" si="674"/>
        <v>59.279235268995322</v>
      </c>
      <c r="AO593" s="1">
        <f t="shared" si="675"/>
        <v>51.2655036897145</v>
      </c>
      <c r="AP593" s="1">
        <f t="shared" si="676"/>
        <v>65.812012973565743</v>
      </c>
      <c r="AQ593" s="1">
        <f t="shared" si="677"/>
        <v>50.132256638329295</v>
      </c>
      <c r="AR593" s="1">
        <f t="shared" si="678"/>
        <v>42.461090494313275</v>
      </c>
      <c r="AS593" s="1">
        <f t="shared" si="679"/>
        <v>1.6208791208791209</v>
      </c>
      <c r="AT593" s="1">
        <f t="shared" si="680"/>
        <v>17.776119402985074</v>
      </c>
      <c r="AU593" s="1">
        <f t="shared" si="681"/>
        <v>5.9059613769941226</v>
      </c>
    </row>
    <row r="594" spans="1:47" x14ac:dyDescent="0.3">
      <c r="A594" s="1" t="s">
        <v>559</v>
      </c>
      <c r="B594" s="31" t="s">
        <v>930</v>
      </c>
      <c r="C594" s="31" t="s">
        <v>623</v>
      </c>
      <c r="D594" s="31" t="s">
        <v>927</v>
      </c>
      <c r="E594" s="31" t="s">
        <v>621</v>
      </c>
      <c r="F594" s="31">
        <v>70.569999999999993</v>
      </c>
      <c r="G594" s="31">
        <v>0.28000000000000003</v>
      </c>
      <c r="H594" s="31">
        <v>11.44</v>
      </c>
      <c r="I594" s="31">
        <v>1.1200000000000001</v>
      </c>
      <c r="J594" s="31">
        <v>0.17</v>
      </c>
      <c r="K594" s="31">
        <v>1.42</v>
      </c>
      <c r="L594" s="31">
        <v>3.91</v>
      </c>
      <c r="M594" s="31">
        <v>2.68</v>
      </c>
      <c r="N594" s="31">
        <v>2.1800000000000002</v>
      </c>
      <c r="O594" s="31">
        <v>5.5E-2</v>
      </c>
      <c r="P594" s="31">
        <v>4.78</v>
      </c>
      <c r="Q594" s="31">
        <v>99.94</v>
      </c>
      <c r="R594" s="31">
        <f t="shared" si="630"/>
        <v>1.4512991914288864</v>
      </c>
      <c r="S594" s="31">
        <f t="shared" si="631"/>
        <v>0.42866800518782838</v>
      </c>
      <c r="T594" s="31">
        <f t="shared" si="632"/>
        <v>-0.37772057947450904</v>
      </c>
      <c r="U594" s="17">
        <f t="shared" si="613"/>
        <v>7.0135888283549387E-3</v>
      </c>
      <c r="V594" s="17">
        <f t="shared" si="614"/>
        <v>3.5231885352467719E-2</v>
      </c>
      <c r="W594" s="17">
        <f t="shared" si="615"/>
        <v>0.11220086308356218</v>
      </c>
      <c r="X594" s="17">
        <f t="shared" si="616"/>
        <v>4.3239754759599874E-2</v>
      </c>
      <c r="Y594" s="16">
        <f t="shared" si="617"/>
        <v>2.3142250530785564E-2</v>
      </c>
      <c r="Z594" s="17">
        <f t="shared" si="618"/>
        <v>6.9721825962910128E-2</v>
      </c>
      <c r="AA594" s="16">
        <f t="shared" si="619"/>
        <v>3.8746037337090527E-4</v>
      </c>
      <c r="AB594" s="17">
        <f t="shared" si="620"/>
        <v>6.9605587850898862E-2</v>
      </c>
      <c r="AC594" s="35">
        <f t="shared" si="621"/>
        <v>4.3239754759599874E-2</v>
      </c>
      <c r="AD594" s="35">
        <f t="shared" si="622"/>
        <v>50.581343552146194</v>
      </c>
      <c r="AE594" s="35">
        <f t="shared" si="623"/>
        <v>1.5895537746558299</v>
      </c>
      <c r="AF594" s="35">
        <f t="shared" si="624"/>
        <v>8.6479509519199749E-2</v>
      </c>
      <c r="AG594" s="35">
        <f t="shared" si="625"/>
        <v>50.581343552146194</v>
      </c>
      <c r="AH594" s="35">
        <f t="shared" si="626"/>
        <v>38.985883539540993</v>
      </c>
      <c r="AI594" s="35">
        <f t="shared" si="627"/>
        <v>10.432772908312808</v>
      </c>
      <c r="AJ594" s="35">
        <f t="shared" si="628"/>
        <v>35.72344468438591</v>
      </c>
      <c r="AK594" s="35">
        <f t="shared" si="629"/>
        <v>50.581343552146194</v>
      </c>
      <c r="AM594" s="1">
        <f t="shared" si="673"/>
        <v>56.473048451491806</v>
      </c>
      <c r="AN594" s="1">
        <f t="shared" si="674"/>
        <v>50.734627613402218</v>
      </c>
      <c r="AO594" s="1">
        <f t="shared" si="675"/>
        <v>53.31399346668033</v>
      </c>
      <c r="AP594" s="1">
        <f t="shared" si="676"/>
        <v>62.828458353920404</v>
      </c>
      <c r="AQ594" s="1">
        <f t="shared" si="677"/>
        <v>45.145344373043912</v>
      </c>
      <c r="AR594" s="1">
        <f t="shared" si="678"/>
        <v>42.489367032469772</v>
      </c>
      <c r="AS594" s="1">
        <f t="shared" si="679"/>
        <v>0.81343283582089554</v>
      </c>
      <c r="AT594" s="1">
        <f t="shared" si="680"/>
        <v>40.857142857142854</v>
      </c>
      <c r="AU594" s="1">
        <f t="shared" si="681"/>
        <v>6.1687062937062933</v>
      </c>
    </row>
    <row r="595" spans="1:47" x14ac:dyDescent="0.3">
      <c r="A595" s="1" t="s">
        <v>559</v>
      </c>
      <c r="B595" s="31" t="s">
        <v>930</v>
      </c>
      <c r="C595" s="31" t="s">
        <v>623</v>
      </c>
      <c r="D595" s="31" t="s">
        <v>359</v>
      </c>
      <c r="E595" s="31" t="s">
        <v>580</v>
      </c>
      <c r="F595" s="31">
        <v>67.05</v>
      </c>
      <c r="G595" s="31">
        <v>0.57999999999999996</v>
      </c>
      <c r="H595" s="31">
        <v>10.34</v>
      </c>
      <c r="I595" s="31">
        <v>3.11</v>
      </c>
      <c r="J595" s="31">
        <v>0.13</v>
      </c>
      <c r="K595" s="31">
        <v>1.91</v>
      </c>
      <c r="L595" s="31">
        <v>3.97</v>
      </c>
      <c r="M595" s="31">
        <v>1.69</v>
      </c>
      <c r="N595" s="31">
        <v>2.12</v>
      </c>
      <c r="O595" s="31">
        <v>0.13</v>
      </c>
      <c r="P595" s="31">
        <v>6.3</v>
      </c>
      <c r="Q595" s="31">
        <v>99.4</v>
      </c>
      <c r="R595" s="31">
        <f t="shared" si="630"/>
        <v>1.811291340145301</v>
      </c>
      <c r="S595" s="31">
        <f t="shared" si="631"/>
        <v>0.10431284662538264</v>
      </c>
      <c r="T595" s="31">
        <f t="shared" si="632"/>
        <v>-0.85403756576411705</v>
      </c>
      <c r="U595" s="17">
        <f t="shared" ref="U595:U635" si="682">I595/159.69</f>
        <v>1.947523326444987E-2</v>
      </c>
      <c r="V595" s="17">
        <f t="shared" ref="V595:V635" si="683">K595/40.3044</f>
        <v>4.7389366917755874E-2</v>
      </c>
      <c r="W595" s="17">
        <f t="shared" ref="W595:W635" si="684">H595/101.96</f>
        <v>0.10141231855629659</v>
      </c>
      <c r="X595" s="17">
        <f t="shared" ref="X595:X635" si="685">M595/61.98</f>
        <v>2.7266860277508874E-2</v>
      </c>
      <c r="Y595" s="16">
        <f t="shared" ref="Y595:Y635" si="686">N595/94.2</f>
        <v>2.2505307855626329E-2</v>
      </c>
      <c r="Z595" s="17">
        <f t="shared" ref="Z595:Z635" si="687">L595/56.08</f>
        <v>7.0791726105563488E-2</v>
      </c>
      <c r="AA595" s="16">
        <f t="shared" ref="AA595:AA635" si="688">O595/141.95</f>
        <v>9.1581542796759436E-4</v>
      </c>
      <c r="AB595" s="17">
        <f t="shared" ref="AB595:AB635" si="689">Z595-3/10*AA595</f>
        <v>7.051698147717321E-2</v>
      </c>
      <c r="AC595" s="35">
        <f t="shared" ref="AC595:AC635" si="690">IF(AB595&gt;X595,X595,AB595)</f>
        <v>2.7266860277508874E-2</v>
      </c>
      <c r="AD595" s="35">
        <f t="shared" ref="AD595:AD635" si="691">W595/(W595+AC595+Y595+X595)*100</f>
        <v>56.829113525875442</v>
      </c>
      <c r="AE595" s="35">
        <f t="shared" ref="AE595:AE635" si="692">(U595+V595+X595+Y595+Z595)/W595</f>
        <v>1.8481827167461715</v>
      </c>
      <c r="AF595" s="35">
        <f t="shared" ref="AF595:AF635" si="693">AC595+X595</f>
        <v>5.4533720555017748E-2</v>
      </c>
      <c r="AG595" s="35">
        <f t="shared" ref="AG595:AG635" si="694">W595/(W595+Y595+AF595)*100</f>
        <v>56.829113525875449</v>
      </c>
      <c r="AH595" s="35">
        <f t="shared" ref="AH595:AH635" si="695">AF595/(W595+Y595+AF595)*100</f>
        <v>30.559433415271727</v>
      </c>
      <c r="AI595" s="35">
        <f t="shared" ref="AI595:AI635" si="696">Y595/(W595+Y595+AF595)*100</f>
        <v>12.61145305885284</v>
      </c>
      <c r="AJ595" s="35">
        <f t="shared" ref="AJ595:AJ635" si="697">AI595/(AH595+AI595)*(100-AG595)+AG595/2</f>
        <v>41.026009821790559</v>
      </c>
      <c r="AK595" s="35">
        <f t="shared" ref="AK595:AK635" si="698">AG595</f>
        <v>56.829113525875449</v>
      </c>
      <c r="AM595" s="1">
        <f t="shared" si="673"/>
        <v>65.030390726312987</v>
      </c>
      <c r="AN595" s="1">
        <f t="shared" si="674"/>
        <v>59.132627615383207</v>
      </c>
      <c r="AO595" s="1">
        <f t="shared" si="675"/>
        <v>42.746060267234242</v>
      </c>
      <c r="AP595" s="1">
        <f t="shared" si="676"/>
        <v>67.078521597669706</v>
      </c>
      <c r="AQ595" s="1">
        <f t="shared" si="677"/>
        <v>49.278309553699593</v>
      </c>
      <c r="AR595" s="1">
        <f t="shared" si="678"/>
        <v>41.339472518939118</v>
      </c>
      <c r="AS595" s="1">
        <f t="shared" si="679"/>
        <v>1.2544378698224854</v>
      </c>
      <c r="AT595" s="1">
        <f t="shared" si="680"/>
        <v>17.827586206896552</v>
      </c>
      <c r="AU595" s="1">
        <f t="shared" si="681"/>
        <v>6.4845261121856863</v>
      </c>
    </row>
    <row r="596" spans="1:47" x14ac:dyDescent="0.3">
      <c r="A596" s="1" t="s">
        <v>559</v>
      </c>
      <c r="B596" s="31" t="s">
        <v>930</v>
      </c>
      <c r="C596" s="31" t="s">
        <v>623</v>
      </c>
      <c r="D596" s="31" t="s">
        <v>360</v>
      </c>
      <c r="E596" s="31" t="s">
        <v>621</v>
      </c>
      <c r="F596" s="31">
        <v>72.14</v>
      </c>
      <c r="G596" s="31">
        <v>0.48</v>
      </c>
      <c r="H596" s="31">
        <v>12.24</v>
      </c>
      <c r="I596" s="31">
        <v>2.04</v>
      </c>
      <c r="J596" s="31">
        <v>4.9000000000000002E-2</v>
      </c>
      <c r="K596" s="31">
        <v>1.55</v>
      </c>
      <c r="L596" s="31">
        <v>0.56000000000000005</v>
      </c>
      <c r="M596" s="31">
        <v>3.67</v>
      </c>
      <c r="N596" s="31">
        <v>3.08</v>
      </c>
      <c r="O596" s="31">
        <v>0.13</v>
      </c>
      <c r="P596" s="31">
        <v>2.06</v>
      </c>
      <c r="Q596" s="31">
        <v>99.42</v>
      </c>
      <c r="R596" s="31">
        <f t="shared" si="630"/>
        <v>1.204517615017701</v>
      </c>
      <c r="S596" s="31">
        <f t="shared" si="631"/>
        <v>0.68667466605432781</v>
      </c>
      <c r="T596" s="31">
        <f t="shared" si="632"/>
        <v>1.880010157319421</v>
      </c>
      <c r="U596" s="17">
        <f t="shared" si="682"/>
        <v>1.2774751080217923E-2</v>
      </c>
      <c r="V596" s="17">
        <f t="shared" si="683"/>
        <v>3.8457339645299272E-2</v>
      </c>
      <c r="W596" s="17">
        <f t="shared" si="684"/>
        <v>0.1200470772852099</v>
      </c>
      <c r="X596" s="17">
        <f t="shared" si="685"/>
        <v>5.9212649241690868E-2</v>
      </c>
      <c r="Y596" s="16">
        <f t="shared" si="686"/>
        <v>3.2696390658174097E-2</v>
      </c>
      <c r="Z596" s="17">
        <f t="shared" si="687"/>
        <v>9.9857346647646231E-3</v>
      </c>
      <c r="AA596" s="16">
        <f t="shared" si="688"/>
        <v>9.1581542796759436E-4</v>
      </c>
      <c r="AB596" s="17">
        <f t="shared" si="689"/>
        <v>9.7109900363743454E-3</v>
      </c>
      <c r="AC596" s="35">
        <f t="shared" si="690"/>
        <v>9.7109900363743454E-3</v>
      </c>
      <c r="AD596" s="35">
        <f t="shared" si="691"/>
        <v>54.156468584795867</v>
      </c>
      <c r="AE596" s="35">
        <f t="shared" si="692"/>
        <v>1.2755567961587717</v>
      </c>
      <c r="AF596" s="35">
        <f t="shared" si="693"/>
        <v>6.8923639278065219E-2</v>
      </c>
      <c r="AG596" s="35">
        <f t="shared" si="694"/>
        <v>54.15646858479586</v>
      </c>
      <c r="AH596" s="35">
        <f t="shared" si="695"/>
        <v>31.093309306016849</v>
      </c>
      <c r="AI596" s="35">
        <f t="shared" si="696"/>
        <v>14.750222109187289</v>
      </c>
      <c r="AJ596" s="35">
        <f t="shared" si="697"/>
        <v>41.828456401585221</v>
      </c>
      <c r="AK596" s="35">
        <f t="shared" si="698"/>
        <v>54.15646858479586</v>
      </c>
      <c r="AM596" s="1">
        <f t="shared" si="673"/>
        <v>63.52681487822651</v>
      </c>
      <c r="AN596" s="1">
        <f t="shared" si="674"/>
        <v>55.895737269140596</v>
      </c>
      <c r="AO596" s="1">
        <f t="shared" si="675"/>
        <v>65.653234122496968</v>
      </c>
      <c r="AP596" s="1">
        <f t="shared" si="676"/>
        <v>56.637703539543395</v>
      </c>
      <c r="AQ596" s="1">
        <f t="shared" si="677"/>
        <v>48.670655452508747</v>
      </c>
      <c r="AR596" s="1">
        <f t="shared" si="678"/>
        <v>43.98953100204389</v>
      </c>
      <c r="AS596" s="1">
        <f t="shared" si="679"/>
        <v>0.83923705722070852</v>
      </c>
      <c r="AT596" s="1">
        <f t="shared" si="680"/>
        <v>25.5</v>
      </c>
      <c r="AU596" s="1">
        <f t="shared" si="681"/>
        <v>5.893790849673203</v>
      </c>
    </row>
    <row r="597" spans="1:47" x14ac:dyDescent="0.3">
      <c r="A597" s="1" t="s">
        <v>559</v>
      </c>
      <c r="B597" s="31" t="s">
        <v>930</v>
      </c>
      <c r="C597" s="31" t="s">
        <v>623</v>
      </c>
      <c r="D597" s="31" t="s">
        <v>361</v>
      </c>
      <c r="E597" s="31" t="s">
        <v>621</v>
      </c>
      <c r="F597" s="31">
        <v>69.06</v>
      </c>
      <c r="G597" s="31">
        <v>0.27</v>
      </c>
      <c r="H597" s="31">
        <v>11.94</v>
      </c>
      <c r="I597" s="31">
        <v>3.06</v>
      </c>
      <c r="J597" s="31">
        <v>0.12</v>
      </c>
      <c r="K597" s="31">
        <v>0.94</v>
      </c>
      <c r="L597" s="31">
        <v>3.26</v>
      </c>
      <c r="M597" s="31">
        <v>3.92</v>
      </c>
      <c r="N597" s="31">
        <v>2.16</v>
      </c>
      <c r="O597" s="31">
        <v>6.2E-2</v>
      </c>
      <c r="P597" s="31">
        <v>3.95</v>
      </c>
      <c r="Q597" s="31">
        <v>99.44</v>
      </c>
      <c r="R597" s="31">
        <f t="shared" si="630"/>
        <v>1.1138024541620848</v>
      </c>
      <c r="S597" s="31">
        <f t="shared" si="631"/>
        <v>0.83198362541416115</v>
      </c>
      <c r="T597" s="31">
        <f t="shared" si="632"/>
        <v>0.18436445842375504</v>
      </c>
      <c r="U597" s="17">
        <f t="shared" si="682"/>
        <v>1.9162126620326885E-2</v>
      </c>
      <c r="V597" s="17">
        <f t="shared" si="683"/>
        <v>2.3322515655858911E-2</v>
      </c>
      <c r="W597" s="17">
        <f t="shared" si="684"/>
        <v>0.117104746959592</v>
      </c>
      <c r="X597" s="17">
        <f t="shared" si="685"/>
        <v>6.3246208454340105E-2</v>
      </c>
      <c r="Y597" s="16">
        <f t="shared" si="686"/>
        <v>2.2929936305732486E-2</v>
      </c>
      <c r="Z597" s="17">
        <f t="shared" si="687"/>
        <v>5.8131241084165473E-2</v>
      </c>
      <c r="AA597" s="16">
        <f t="shared" si="688"/>
        <v>4.3677351179992959E-4</v>
      </c>
      <c r="AB597" s="17">
        <f t="shared" si="689"/>
        <v>5.8000209030625492E-2</v>
      </c>
      <c r="AC597" s="35">
        <f t="shared" si="690"/>
        <v>5.8000209030625492E-2</v>
      </c>
      <c r="AD597" s="35">
        <f t="shared" si="691"/>
        <v>44.819447952154256</v>
      </c>
      <c r="AE597" s="35">
        <f t="shared" si="692"/>
        <v>1.5950850240501186</v>
      </c>
      <c r="AF597" s="35">
        <f t="shared" si="693"/>
        <v>0.12124641748496559</v>
      </c>
      <c r="AG597" s="35">
        <f t="shared" si="694"/>
        <v>44.819447952154256</v>
      </c>
      <c r="AH597" s="35">
        <f t="shared" si="695"/>
        <v>46.404587678479828</v>
      </c>
      <c r="AI597" s="35">
        <f t="shared" si="696"/>
        <v>8.7759643693659033</v>
      </c>
      <c r="AJ597" s="35">
        <f t="shared" si="697"/>
        <v>31.185688345443033</v>
      </c>
      <c r="AK597" s="35">
        <f t="shared" si="698"/>
        <v>44.819447952154256</v>
      </c>
      <c r="AM597" s="1">
        <f t="shared" si="673"/>
        <v>49.13118307287796</v>
      </c>
      <c r="AN597" s="1">
        <f t="shared" si="674"/>
        <v>43.716587946091323</v>
      </c>
      <c r="AO597" s="1">
        <f t="shared" si="675"/>
        <v>65.361774365584182</v>
      </c>
      <c r="AP597" s="1">
        <f t="shared" si="676"/>
        <v>57.607355993442724</v>
      </c>
      <c r="AQ597" s="1">
        <f t="shared" si="677"/>
        <v>44.85919716366503</v>
      </c>
      <c r="AR597" s="1">
        <f t="shared" si="678"/>
        <v>38.551005058323938</v>
      </c>
      <c r="AS597" s="1">
        <f t="shared" si="679"/>
        <v>0.55102040816326536</v>
      </c>
      <c r="AT597" s="1">
        <f t="shared" si="680"/>
        <v>44.222222222222214</v>
      </c>
      <c r="AU597" s="1">
        <f t="shared" si="681"/>
        <v>5.78391959798995</v>
      </c>
    </row>
    <row r="598" spans="1:47" x14ac:dyDescent="0.3">
      <c r="A598" s="1" t="s">
        <v>559</v>
      </c>
      <c r="B598" s="31" t="s">
        <v>930</v>
      </c>
      <c r="C598" s="31" t="s">
        <v>623</v>
      </c>
      <c r="D598" s="31" t="s">
        <v>362</v>
      </c>
      <c r="E598" s="31" t="s">
        <v>621</v>
      </c>
      <c r="F598" s="31">
        <v>67.8</v>
      </c>
      <c r="G598" s="31">
        <v>0.51</v>
      </c>
      <c r="H598" s="31">
        <v>12.37</v>
      </c>
      <c r="I598" s="31">
        <v>2.2999999999999998</v>
      </c>
      <c r="J598" s="31">
        <v>7.5999999999999998E-2</v>
      </c>
      <c r="K598" s="31">
        <v>2.27</v>
      </c>
      <c r="L598" s="31">
        <v>1.92</v>
      </c>
      <c r="M598" s="31">
        <v>2.0299999999999998</v>
      </c>
      <c r="N598" s="31">
        <v>2.57</v>
      </c>
      <c r="O598" s="31">
        <v>0.15</v>
      </c>
      <c r="P598" s="31">
        <v>4.95</v>
      </c>
      <c r="Q598" s="31">
        <v>99.42</v>
      </c>
      <c r="R598" s="31">
        <f t="shared" si="630"/>
        <v>1.8072383933507006</v>
      </c>
      <c r="S598" s="31">
        <f t="shared" si="631"/>
        <v>0.12412606741381706</v>
      </c>
      <c r="T598" s="31">
        <f t="shared" si="632"/>
        <v>5.5710607014005646E-2</v>
      </c>
      <c r="U598" s="17">
        <f t="shared" si="682"/>
        <v>1.440290562965746E-2</v>
      </c>
      <c r="V598" s="17">
        <f t="shared" si="683"/>
        <v>5.6321394190212482E-2</v>
      </c>
      <c r="W598" s="17">
        <f t="shared" si="684"/>
        <v>0.12132208709297763</v>
      </c>
      <c r="X598" s="17">
        <f t="shared" si="685"/>
        <v>3.275250080671184E-2</v>
      </c>
      <c r="Y598" s="16">
        <f t="shared" si="686"/>
        <v>2.7282377919320592E-2</v>
      </c>
      <c r="Z598" s="17">
        <f t="shared" si="687"/>
        <v>3.4236804564907276E-2</v>
      </c>
      <c r="AA598" s="16">
        <f t="shared" si="688"/>
        <v>1.0567101091933781E-3</v>
      </c>
      <c r="AB598" s="17">
        <f t="shared" si="689"/>
        <v>3.391979153214926E-2</v>
      </c>
      <c r="AC598" s="35">
        <f t="shared" si="690"/>
        <v>3.275250080671184E-2</v>
      </c>
      <c r="AD598" s="35">
        <f t="shared" si="691"/>
        <v>56.663579151806964</v>
      </c>
      <c r="AE598" s="35">
        <f t="shared" si="692"/>
        <v>1.3599830588502952</v>
      </c>
      <c r="AF598" s="35">
        <f t="shared" si="693"/>
        <v>6.550500161342368E-2</v>
      </c>
      <c r="AG598" s="35">
        <f t="shared" si="694"/>
        <v>56.663579151806957</v>
      </c>
      <c r="AH598" s="35">
        <f t="shared" si="695"/>
        <v>30.594164118829426</v>
      </c>
      <c r="AI598" s="35">
        <f t="shared" si="696"/>
        <v>12.742256729363612</v>
      </c>
      <c r="AJ598" s="35">
        <f t="shared" si="697"/>
        <v>41.074046305267089</v>
      </c>
      <c r="AK598" s="35">
        <f t="shared" si="698"/>
        <v>56.663579151806957</v>
      </c>
      <c r="AM598" s="1">
        <f t="shared" si="673"/>
        <v>64.938167121811361</v>
      </c>
      <c r="AN598" s="1">
        <f t="shared" si="674"/>
        <v>58.942542632552133</v>
      </c>
      <c r="AO598" s="1">
        <f t="shared" si="675"/>
        <v>51.478478456623456</v>
      </c>
      <c r="AP598" s="1">
        <f t="shared" si="676"/>
        <v>66.896844323065153</v>
      </c>
      <c r="AQ598" s="1">
        <f t="shared" si="677"/>
        <v>47.650597896566779</v>
      </c>
      <c r="AR598" s="1">
        <f t="shared" si="678"/>
        <v>42.593997406607429</v>
      </c>
      <c r="AS598" s="1">
        <f t="shared" si="679"/>
        <v>1.2660098522167489</v>
      </c>
      <c r="AT598" s="1">
        <f t="shared" si="680"/>
        <v>24.254901960784313</v>
      </c>
      <c r="AU598" s="1">
        <f t="shared" si="681"/>
        <v>5.4810024252223117</v>
      </c>
    </row>
    <row r="599" spans="1:47" x14ac:dyDescent="0.3">
      <c r="A599" s="1" t="s">
        <v>559</v>
      </c>
      <c r="B599" s="31" t="s">
        <v>930</v>
      </c>
      <c r="C599" s="31" t="s">
        <v>623</v>
      </c>
      <c r="D599" s="31" t="s">
        <v>363</v>
      </c>
      <c r="E599" s="31" t="s">
        <v>621</v>
      </c>
      <c r="F599" s="31">
        <v>63.99</v>
      </c>
      <c r="G599" s="31">
        <v>0.61</v>
      </c>
      <c r="H599" s="31">
        <v>14.27</v>
      </c>
      <c r="I599" s="31">
        <v>1.89</v>
      </c>
      <c r="J599" s="31">
        <v>0.1</v>
      </c>
      <c r="K599" s="31">
        <v>2.79</v>
      </c>
      <c r="L599" s="31">
        <v>2.14</v>
      </c>
      <c r="M599" s="31">
        <v>2.12</v>
      </c>
      <c r="N599" s="31">
        <v>3.18</v>
      </c>
      <c r="O599" s="31">
        <v>0.14000000000000001</v>
      </c>
      <c r="P599" s="31">
        <v>5.56</v>
      </c>
      <c r="Q599" s="31">
        <v>99.41</v>
      </c>
      <c r="R599" s="31">
        <f t="shared" si="630"/>
        <v>1.9067433428048239</v>
      </c>
      <c r="S599" s="31">
        <f t="shared" si="631"/>
        <v>0.13083960095881128</v>
      </c>
      <c r="T599" s="31">
        <f t="shared" si="632"/>
        <v>-9.3897403498390316E-3</v>
      </c>
      <c r="U599" s="17">
        <f t="shared" si="682"/>
        <v>1.1835431147848957E-2</v>
      </c>
      <c r="V599" s="17">
        <f t="shared" si="683"/>
        <v>6.9223211361538695E-2</v>
      </c>
      <c r="W599" s="17">
        <f t="shared" si="684"/>
        <v>0.13995684582189094</v>
      </c>
      <c r="X599" s="17">
        <f t="shared" si="685"/>
        <v>3.4204582123265576E-2</v>
      </c>
      <c r="Y599" s="16">
        <f t="shared" si="686"/>
        <v>3.375796178343949E-2</v>
      </c>
      <c r="Z599" s="17">
        <f t="shared" si="687"/>
        <v>3.8159771754636237E-2</v>
      </c>
      <c r="AA599" s="16">
        <f t="shared" si="688"/>
        <v>9.8626276858048627E-4</v>
      </c>
      <c r="AB599" s="17">
        <f t="shared" si="689"/>
        <v>3.7863892924062094E-2</v>
      </c>
      <c r="AC599" s="35">
        <f t="shared" si="690"/>
        <v>3.4204582123265576E-2</v>
      </c>
      <c r="AD599" s="35">
        <f t="shared" si="691"/>
        <v>57.803795614058643</v>
      </c>
      <c r="AE599" s="35">
        <f t="shared" si="692"/>
        <v>1.3374190956613541</v>
      </c>
      <c r="AF599" s="35">
        <f t="shared" si="693"/>
        <v>6.8409164246531151E-2</v>
      </c>
      <c r="AG599" s="35">
        <f t="shared" si="694"/>
        <v>57.803795614058643</v>
      </c>
      <c r="AH599" s="35">
        <f t="shared" si="695"/>
        <v>28.253775833640237</v>
      </c>
      <c r="AI599" s="35">
        <f t="shared" si="696"/>
        <v>13.942428552301125</v>
      </c>
      <c r="AJ599" s="35">
        <f t="shared" si="697"/>
        <v>42.844326359330445</v>
      </c>
      <c r="AK599" s="35">
        <f t="shared" si="698"/>
        <v>57.803795614058643</v>
      </c>
      <c r="AM599" s="1">
        <f t="shared" si="673"/>
        <v>67.168750688239726</v>
      </c>
      <c r="AN599" s="1">
        <f t="shared" si="674"/>
        <v>60.821299522872692</v>
      </c>
      <c r="AO599" s="1">
        <f t="shared" si="675"/>
        <v>59.129681729572582</v>
      </c>
      <c r="AP599" s="1">
        <f t="shared" si="676"/>
        <v>67.313032230703058</v>
      </c>
      <c r="AQ599" s="1">
        <f t="shared" si="677"/>
        <v>46.96795874052448</v>
      </c>
      <c r="AR599" s="1">
        <f t="shared" si="678"/>
        <v>43.305809038802131</v>
      </c>
      <c r="AS599" s="1">
        <f t="shared" si="679"/>
        <v>1.5</v>
      </c>
      <c r="AT599" s="1">
        <f t="shared" si="680"/>
        <v>23.393442622950818</v>
      </c>
      <c r="AU599" s="1">
        <f t="shared" si="681"/>
        <v>4.484232655921514</v>
      </c>
    </row>
    <row r="600" spans="1:47" x14ac:dyDescent="0.3">
      <c r="A600" s="1" t="s">
        <v>559</v>
      </c>
      <c r="B600" s="31" t="s">
        <v>930</v>
      </c>
      <c r="C600" s="31" t="s">
        <v>623</v>
      </c>
      <c r="D600" s="31" t="s">
        <v>926</v>
      </c>
      <c r="E600" s="31" t="s">
        <v>621</v>
      </c>
      <c r="F600" s="31">
        <v>69.73</v>
      </c>
      <c r="G600" s="31">
        <v>0.45</v>
      </c>
      <c r="H600" s="31">
        <v>14.17</v>
      </c>
      <c r="I600" s="31">
        <v>1.89</v>
      </c>
      <c r="J600" s="31">
        <v>8.3000000000000004E-2</v>
      </c>
      <c r="K600" s="31">
        <v>1.55</v>
      </c>
      <c r="L600" s="31">
        <v>1.04</v>
      </c>
      <c r="M600" s="31">
        <v>3.73</v>
      </c>
      <c r="N600" s="31">
        <v>3.06</v>
      </c>
      <c r="O600" s="31">
        <v>0.11</v>
      </c>
      <c r="P600" s="31">
        <v>2.4700000000000002</v>
      </c>
      <c r="Q600" s="31">
        <v>99.95</v>
      </c>
      <c r="R600" s="31">
        <f t="shared" si="630"/>
        <v>1.3347188200468649</v>
      </c>
      <c r="S600" s="31">
        <f t="shared" si="631"/>
        <v>0.68015998503313413</v>
      </c>
      <c r="T600" s="31">
        <f t="shared" si="632"/>
        <v>1.2771875205024428</v>
      </c>
      <c r="U600" s="17">
        <f t="shared" si="682"/>
        <v>1.1835431147848957E-2</v>
      </c>
      <c r="V600" s="17">
        <f t="shared" si="683"/>
        <v>3.8457339645299272E-2</v>
      </c>
      <c r="W600" s="17">
        <f t="shared" si="684"/>
        <v>0.13897606904668497</v>
      </c>
      <c r="X600" s="17">
        <f t="shared" si="685"/>
        <v>6.0180703452726692E-2</v>
      </c>
      <c r="Y600" s="16">
        <f t="shared" si="686"/>
        <v>3.2484076433121019E-2</v>
      </c>
      <c r="Z600" s="17">
        <f t="shared" si="687"/>
        <v>1.8544935805991442E-2</v>
      </c>
      <c r="AA600" s="16">
        <f t="shared" si="688"/>
        <v>7.7492074674181054E-4</v>
      </c>
      <c r="AB600" s="17">
        <f t="shared" si="689"/>
        <v>1.83124595819689E-2</v>
      </c>
      <c r="AC600" s="35">
        <f t="shared" si="690"/>
        <v>1.83124595819689E-2</v>
      </c>
      <c r="AD600" s="35">
        <f t="shared" si="691"/>
        <v>55.600811956694699</v>
      </c>
      <c r="AE600" s="35">
        <f t="shared" si="692"/>
        <v>1.1620884630916948</v>
      </c>
      <c r="AF600" s="35">
        <f t="shared" si="693"/>
        <v>7.8493163034695584E-2</v>
      </c>
      <c r="AG600" s="35">
        <f t="shared" si="694"/>
        <v>55.600811956694699</v>
      </c>
      <c r="AH600" s="35">
        <f t="shared" si="695"/>
        <v>31.403130249080757</v>
      </c>
      <c r="AI600" s="35">
        <f t="shared" si="696"/>
        <v>12.99605779422455</v>
      </c>
      <c r="AJ600" s="35">
        <f t="shared" si="697"/>
        <v>40.796463772571897</v>
      </c>
      <c r="AK600" s="35">
        <f t="shared" si="698"/>
        <v>55.600811956694699</v>
      </c>
      <c r="AM600" s="1">
        <f t="shared" si="673"/>
        <v>63.906083502735619</v>
      </c>
      <c r="AN600" s="1">
        <f t="shared" si="674"/>
        <v>57.567858480522304</v>
      </c>
      <c r="AO600" s="1">
        <f t="shared" si="675"/>
        <v>67.265337940988488</v>
      </c>
      <c r="AP600" s="1">
        <f t="shared" si="676"/>
        <v>59.99635629342859</v>
      </c>
      <c r="AQ600" s="1">
        <f t="shared" si="677"/>
        <v>50.229298761301578</v>
      </c>
      <c r="AR600" s="1">
        <f t="shared" si="678"/>
        <v>46.287388453882819</v>
      </c>
      <c r="AS600" s="1">
        <f t="shared" si="679"/>
        <v>0.82037533512064342</v>
      </c>
      <c r="AT600" s="1">
        <f t="shared" si="680"/>
        <v>31.488888888888887</v>
      </c>
      <c r="AU600" s="1">
        <f t="shared" si="681"/>
        <v>4.9209597741707833</v>
      </c>
    </row>
    <row r="601" spans="1:47" x14ac:dyDescent="0.3">
      <c r="A601" s="1" t="s">
        <v>559</v>
      </c>
      <c r="B601" s="31" t="s">
        <v>930</v>
      </c>
      <c r="C601" s="31" t="s">
        <v>623</v>
      </c>
      <c r="D601" s="31" t="s">
        <v>364</v>
      </c>
      <c r="E601" s="31" t="s">
        <v>580</v>
      </c>
      <c r="F601" s="31">
        <v>78.62</v>
      </c>
      <c r="G601" s="31">
        <v>0.23</v>
      </c>
      <c r="H601" s="31">
        <v>11.26</v>
      </c>
      <c r="I601" s="31">
        <v>0.67</v>
      </c>
      <c r="J601" s="31">
        <v>6.4000000000000001E-2</v>
      </c>
      <c r="K601" s="31">
        <v>0.17</v>
      </c>
      <c r="L601" s="31">
        <v>5.31</v>
      </c>
      <c r="M601" s="31">
        <v>5.31</v>
      </c>
      <c r="N601" s="31">
        <v>0.48</v>
      </c>
      <c r="O601" s="31">
        <v>7.0000000000000007E-2</v>
      </c>
      <c r="P601" s="31">
        <v>0.98</v>
      </c>
      <c r="Q601" s="31">
        <v>99.93</v>
      </c>
      <c r="R601" s="31">
        <f t="shared" si="630"/>
        <v>0.75166478745769683</v>
      </c>
      <c r="S601" s="31">
        <f t="shared" si="631"/>
        <v>1.0379876668516748</v>
      </c>
      <c r="T601" s="31">
        <f t="shared" si="632"/>
        <v>0</v>
      </c>
      <c r="U601" s="17">
        <f t="shared" si="682"/>
        <v>4.1956290312480434E-3</v>
      </c>
      <c r="V601" s="17">
        <f t="shared" si="683"/>
        <v>4.2179017675489528E-3</v>
      </c>
      <c r="W601" s="17">
        <f t="shared" si="684"/>
        <v>0.11043546488819145</v>
      </c>
      <c r="X601" s="17">
        <f t="shared" si="685"/>
        <v>8.5672797676669896E-2</v>
      </c>
      <c r="Y601" s="16">
        <f t="shared" si="686"/>
        <v>5.0955414012738851E-3</v>
      </c>
      <c r="Z601" s="17">
        <f t="shared" si="687"/>
        <v>9.4686162624821685E-2</v>
      </c>
      <c r="AA601" s="16">
        <f t="shared" si="688"/>
        <v>4.9313138429024313E-4</v>
      </c>
      <c r="AB601" s="17">
        <f t="shared" si="689"/>
        <v>9.4538223209534616E-2</v>
      </c>
      <c r="AC601" s="35">
        <f t="shared" si="690"/>
        <v>8.5672797676669896E-2</v>
      </c>
      <c r="AD601" s="35">
        <f t="shared" si="691"/>
        <v>38.495807694242174</v>
      </c>
      <c r="AE601" s="35">
        <f t="shared" si="692"/>
        <v>1.7554870864883931</v>
      </c>
      <c r="AF601" s="35">
        <f t="shared" si="693"/>
        <v>0.17134559535333979</v>
      </c>
      <c r="AG601" s="35">
        <f t="shared" si="694"/>
        <v>38.495807694242174</v>
      </c>
      <c r="AH601" s="35">
        <f t="shared" si="695"/>
        <v>59.727978640337163</v>
      </c>
      <c r="AI601" s="35">
        <f t="shared" si="696"/>
        <v>1.7762136654206566</v>
      </c>
      <c r="AJ601" s="35">
        <f t="shared" si="697"/>
        <v>21.024117512541743</v>
      </c>
      <c r="AK601" s="35">
        <f t="shared" si="698"/>
        <v>38.495807694242174</v>
      </c>
      <c r="AM601" s="1">
        <f t="shared" si="673"/>
        <v>39.191940293478439</v>
      </c>
      <c r="AN601" s="1">
        <f t="shared" si="674"/>
        <v>38.072076893816373</v>
      </c>
      <c r="AO601" s="1">
        <f t="shared" si="675"/>
        <v>65.739944356304633</v>
      </c>
      <c r="AP601" s="1">
        <f t="shared" si="676"/>
        <v>54.88736430986112</v>
      </c>
      <c r="AQ601" s="1">
        <f t="shared" si="677"/>
        <v>38.819818654830755</v>
      </c>
      <c r="AR601" s="1">
        <f t="shared" si="678"/>
        <v>37.398968931016228</v>
      </c>
      <c r="AS601" s="1">
        <f t="shared" si="679"/>
        <v>9.03954802259887E-2</v>
      </c>
      <c r="AT601" s="1">
        <f t="shared" si="680"/>
        <v>48.95652173913043</v>
      </c>
      <c r="AU601" s="1">
        <f t="shared" si="681"/>
        <v>6.982238010657194</v>
      </c>
    </row>
    <row r="602" spans="1:47" x14ac:dyDescent="0.3">
      <c r="A602" s="1" t="s">
        <v>559</v>
      </c>
      <c r="B602" s="31" t="s">
        <v>930</v>
      </c>
      <c r="C602" s="31" t="s">
        <v>623</v>
      </c>
      <c r="D602" s="31" t="s">
        <v>925</v>
      </c>
      <c r="E602" s="31" t="s">
        <v>621</v>
      </c>
      <c r="F602" s="31">
        <v>72.52</v>
      </c>
      <c r="G602" s="31">
        <v>0.44</v>
      </c>
      <c r="H602" s="31">
        <v>10.72</v>
      </c>
      <c r="I602" s="31">
        <v>1.63</v>
      </c>
      <c r="J602" s="31">
        <v>0.12</v>
      </c>
      <c r="K602" s="31">
        <v>1.28</v>
      </c>
      <c r="L602" s="31">
        <v>3.2</v>
      </c>
      <c r="M602" s="31">
        <v>2.2200000000000002</v>
      </c>
      <c r="N602" s="31">
        <v>2.73</v>
      </c>
      <c r="O602" s="31">
        <v>7.6999999999999999E-2</v>
      </c>
      <c r="P602" s="31">
        <v>3.63</v>
      </c>
      <c r="Q602" s="31">
        <v>99.97</v>
      </c>
      <c r="R602" s="31">
        <f t="shared" si="630"/>
        <v>1.5746039597584678</v>
      </c>
      <c r="S602" s="31">
        <f t="shared" si="631"/>
        <v>0.75744153126534253</v>
      </c>
      <c r="T602" s="31">
        <f t="shared" si="632"/>
        <v>-0.3656436139214928</v>
      </c>
      <c r="U602" s="17">
        <f t="shared" si="682"/>
        <v>1.0207276598409417E-2</v>
      </c>
      <c r="V602" s="17">
        <f t="shared" si="683"/>
        <v>3.175831919095682E-2</v>
      </c>
      <c r="W602" s="17">
        <f t="shared" si="684"/>
        <v>0.10513927030207926</v>
      </c>
      <c r="X602" s="17">
        <f t="shared" si="685"/>
        <v>3.5818005808325268E-2</v>
      </c>
      <c r="Y602" s="16">
        <f t="shared" si="686"/>
        <v>2.8980891719745223E-2</v>
      </c>
      <c r="Z602" s="17">
        <f t="shared" si="687"/>
        <v>5.7061340941512127E-2</v>
      </c>
      <c r="AA602" s="16">
        <f t="shared" si="688"/>
        <v>5.4244452271926739E-4</v>
      </c>
      <c r="AB602" s="17">
        <f t="shared" si="689"/>
        <v>5.6898607584696344E-2</v>
      </c>
      <c r="AC602" s="35">
        <f t="shared" si="690"/>
        <v>3.5818005808325268E-2</v>
      </c>
      <c r="AD602" s="35">
        <f t="shared" si="691"/>
        <v>51.098962642459888</v>
      </c>
      <c r="AE602" s="35">
        <f t="shared" si="692"/>
        <v>1.5581792967390322</v>
      </c>
      <c r="AF602" s="35">
        <f t="shared" si="693"/>
        <v>7.1636011616650536E-2</v>
      </c>
      <c r="AG602" s="35">
        <f t="shared" si="694"/>
        <v>51.098962642459888</v>
      </c>
      <c r="AH602" s="35">
        <f t="shared" si="695"/>
        <v>34.815971909799885</v>
      </c>
      <c r="AI602" s="35">
        <f t="shared" si="696"/>
        <v>14.085065447740226</v>
      </c>
      <c r="AJ602" s="35">
        <f t="shared" si="697"/>
        <v>39.634546768970168</v>
      </c>
      <c r="AK602" s="35">
        <f t="shared" si="698"/>
        <v>51.098962642459888</v>
      </c>
      <c r="AM602" s="1">
        <f t="shared" si="673"/>
        <v>59.476228328356271</v>
      </c>
      <c r="AN602" s="1">
        <f t="shared" si="674"/>
        <v>51.52995217193115</v>
      </c>
      <c r="AO602" s="1">
        <f t="shared" si="675"/>
        <v>52.297705371214185</v>
      </c>
      <c r="AP602" s="1">
        <f t="shared" si="676"/>
        <v>61.869132546588432</v>
      </c>
      <c r="AQ602" s="1">
        <f t="shared" si="677"/>
        <v>46.562943243503639</v>
      </c>
      <c r="AR602" s="1">
        <f t="shared" si="678"/>
        <v>42.442483171712212</v>
      </c>
      <c r="AS602" s="1">
        <f t="shared" si="679"/>
        <v>1.2297297297297296</v>
      </c>
      <c r="AT602" s="1">
        <f t="shared" si="680"/>
        <v>24.363636363636363</v>
      </c>
      <c r="AU602" s="1">
        <f t="shared" si="681"/>
        <v>6.7649253731343277</v>
      </c>
    </row>
    <row r="603" spans="1:47" x14ac:dyDescent="0.3">
      <c r="A603" s="1" t="s">
        <v>559</v>
      </c>
      <c r="B603" s="31" t="s">
        <v>930</v>
      </c>
      <c r="C603" s="31" t="s">
        <v>623</v>
      </c>
      <c r="D603" s="31" t="s">
        <v>365</v>
      </c>
      <c r="E603" s="31" t="s">
        <v>621</v>
      </c>
      <c r="F603" s="31">
        <v>66.709999999999994</v>
      </c>
      <c r="G603" s="31">
        <v>0.21</v>
      </c>
      <c r="H603" s="31">
        <v>4.7699999999999996</v>
      </c>
      <c r="I603" s="31">
        <v>1.43</v>
      </c>
      <c r="J603" s="31">
        <v>0.49</v>
      </c>
      <c r="K603" s="31">
        <v>0.51</v>
      </c>
      <c r="L603" s="31">
        <v>7.81</v>
      </c>
      <c r="M603" s="31">
        <v>1.45</v>
      </c>
      <c r="N603" s="31">
        <v>0.83</v>
      </c>
      <c r="O603" s="31">
        <v>4.3999999999999997E-2</v>
      </c>
      <c r="P603" s="31">
        <v>7.58</v>
      </c>
      <c r="Q603" s="31">
        <v>99.94</v>
      </c>
      <c r="R603" s="31">
        <f t="shared" si="630"/>
        <v>1.1907827484677667</v>
      </c>
      <c r="S603" s="31">
        <f t="shared" si="631"/>
        <v>0.48701497507227215</v>
      </c>
      <c r="T603" s="31">
        <f t="shared" si="632"/>
        <v>-1.6838414074191115</v>
      </c>
      <c r="U603" s="17">
        <f t="shared" si="682"/>
        <v>8.9548500219174647E-3</v>
      </c>
      <c r="V603" s="17">
        <f t="shared" si="683"/>
        <v>1.2653705302646857E-2</v>
      </c>
      <c r="W603" s="17">
        <f t="shared" si="684"/>
        <v>4.6783052177324438E-2</v>
      </c>
      <c r="X603" s="17">
        <f t="shared" si="685"/>
        <v>2.3394643433365604E-2</v>
      </c>
      <c r="Y603" s="16">
        <f t="shared" si="686"/>
        <v>8.8110403397027599E-3</v>
      </c>
      <c r="Z603" s="17">
        <f t="shared" si="687"/>
        <v>0.13926533523537804</v>
      </c>
      <c r="AA603" s="16">
        <f t="shared" si="688"/>
        <v>3.0996829869672419E-4</v>
      </c>
      <c r="AB603" s="17">
        <f t="shared" si="689"/>
        <v>0.13917234474576903</v>
      </c>
      <c r="AC603" s="35">
        <f t="shared" si="690"/>
        <v>2.3394643433365604E-2</v>
      </c>
      <c r="AD603" s="35">
        <f t="shared" si="691"/>
        <v>45.693991015836573</v>
      </c>
      <c r="AE603" s="35">
        <f t="shared" si="692"/>
        <v>4.1271264987408331</v>
      </c>
      <c r="AF603" s="35">
        <f t="shared" si="693"/>
        <v>4.6789286866731207E-2</v>
      </c>
      <c r="AG603" s="35">
        <f t="shared" si="694"/>
        <v>45.693991015836573</v>
      </c>
      <c r="AH603" s="35">
        <f t="shared" si="695"/>
        <v>45.70008056810989</v>
      </c>
      <c r="AI603" s="35">
        <f t="shared" si="696"/>
        <v>8.6059284160535334</v>
      </c>
      <c r="AJ603" s="35">
        <f t="shared" si="697"/>
        <v>31.45292392397182</v>
      </c>
      <c r="AK603" s="35">
        <f t="shared" si="698"/>
        <v>45.693991015836573</v>
      </c>
      <c r="AM603" s="1">
        <f t="shared" si="673"/>
        <v>49.996668518992657</v>
      </c>
      <c r="AN603" s="1">
        <f t="shared" si="674"/>
        <v>44.798761248418252</v>
      </c>
      <c r="AO603" s="1">
        <f t="shared" si="675"/>
        <v>25.165259122873003</v>
      </c>
      <c r="AP603" s="1">
        <f t="shared" si="676"/>
        <v>59.227498217854176</v>
      </c>
      <c r="AQ603" s="1">
        <f t="shared" si="677"/>
        <v>44.952844981699123</v>
      </c>
      <c r="AR603" s="1">
        <f t="shared" si="678"/>
        <v>37.730721992020193</v>
      </c>
      <c r="AS603" s="1">
        <f t="shared" si="679"/>
        <v>0.57241379310344831</v>
      </c>
      <c r="AT603" s="1">
        <f t="shared" si="680"/>
        <v>22.714285714285712</v>
      </c>
      <c r="AU603" s="1">
        <f t="shared" si="681"/>
        <v>13.985324947589099</v>
      </c>
    </row>
    <row r="604" spans="1:47" x14ac:dyDescent="0.3">
      <c r="A604" s="1" t="s">
        <v>559</v>
      </c>
      <c r="B604" s="31" t="s">
        <v>930</v>
      </c>
      <c r="C604" s="31" t="s">
        <v>623</v>
      </c>
      <c r="D604" s="31" t="s">
        <v>924</v>
      </c>
      <c r="E604" s="31" t="s">
        <v>580</v>
      </c>
      <c r="F604" s="31">
        <v>68.39</v>
      </c>
      <c r="G604" s="31">
        <v>0.35</v>
      </c>
      <c r="H604" s="31">
        <v>12.55</v>
      </c>
      <c r="I604" s="31">
        <v>1.93</v>
      </c>
      <c r="J604" s="31">
        <v>0.17</v>
      </c>
      <c r="K604" s="31">
        <v>1.51</v>
      </c>
      <c r="L604" s="31">
        <v>3.08</v>
      </c>
      <c r="M604" s="31">
        <v>3.3</v>
      </c>
      <c r="N604" s="31">
        <v>2.79</v>
      </c>
      <c r="O604" s="31">
        <v>0.11</v>
      </c>
      <c r="P604" s="31">
        <v>3.88</v>
      </c>
      <c r="Q604" s="31">
        <v>99.9</v>
      </c>
      <c r="R604" s="31">
        <f t="shared" si="630"/>
        <v>1.3357981971053585</v>
      </c>
      <c r="S604" s="31">
        <f t="shared" si="631"/>
        <v>0.61393194500644133</v>
      </c>
      <c r="T604" s="31">
        <f t="shared" si="632"/>
        <v>6.8992871486951421E-2</v>
      </c>
      <c r="U604" s="17">
        <f t="shared" si="682"/>
        <v>1.2085916463147347E-2</v>
      </c>
      <c r="V604" s="17">
        <f t="shared" si="683"/>
        <v>3.7464892170581868E-2</v>
      </c>
      <c r="W604" s="17">
        <f t="shared" si="684"/>
        <v>0.12308748528834838</v>
      </c>
      <c r="X604" s="17">
        <f t="shared" si="685"/>
        <v>5.324298160696999E-2</v>
      </c>
      <c r="Y604" s="16">
        <f t="shared" si="686"/>
        <v>2.9617834394904459E-2</v>
      </c>
      <c r="Z604" s="17">
        <f t="shared" si="687"/>
        <v>5.4921540656205421E-2</v>
      </c>
      <c r="AA604" s="16">
        <f t="shared" si="688"/>
        <v>7.7492074674181054E-4</v>
      </c>
      <c r="AB604" s="17">
        <f t="shared" si="689"/>
        <v>5.4689064432182875E-2</v>
      </c>
      <c r="AC604" s="35">
        <f t="shared" si="690"/>
        <v>5.324298160696999E-2</v>
      </c>
      <c r="AD604" s="35">
        <f t="shared" si="691"/>
        <v>47.489052838698498</v>
      </c>
      <c r="AE604" s="35">
        <f t="shared" si="692"/>
        <v>1.5219513572233347</v>
      </c>
      <c r="AF604" s="35">
        <f t="shared" si="693"/>
        <v>0.10648596321393998</v>
      </c>
      <c r="AG604" s="35">
        <f t="shared" si="694"/>
        <v>47.489052838698484</v>
      </c>
      <c r="AH604" s="35">
        <f t="shared" si="695"/>
        <v>41.083929221561519</v>
      </c>
      <c r="AI604" s="35">
        <f t="shared" si="696"/>
        <v>11.427017939739992</v>
      </c>
      <c r="AJ604" s="35">
        <f t="shared" si="697"/>
        <v>35.171544359089239</v>
      </c>
      <c r="AK604" s="35">
        <f t="shared" si="698"/>
        <v>47.489052838698484</v>
      </c>
      <c r="AM604" s="1">
        <f t="shared" si="673"/>
        <v>53.615732172582433</v>
      </c>
      <c r="AN604" s="1">
        <f t="shared" si="674"/>
        <v>46.745199583767175</v>
      </c>
      <c r="AO604" s="1">
        <f t="shared" si="675"/>
        <v>65.887734460490591</v>
      </c>
      <c r="AP604" s="1">
        <f t="shared" si="676"/>
        <v>59.766205653181473</v>
      </c>
      <c r="AQ604" s="1">
        <f t="shared" si="677"/>
        <v>43.781980319310449</v>
      </c>
      <c r="AR604" s="1">
        <f t="shared" si="678"/>
        <v>39.867413179074276</v>
      </c>
      <c r="AS604" s="1">
        <f t="shared" si="679"/>
        <v>0.84545454545454546</v>
      </c>
      <c r="AT604" s="1">
        <f t="shared" si="680"/>
        <v>35.857142857142861</v>
      </c>
      <c r="AU604" s="1">
        <f t="shared" si="681"/>
        <v>5.4494023904382471</v>
      </c>
    </row>
    <row r="605" spans="1:47" x14ac:dyDescent="0.3">
      <c r="A605" s="1" t="s">
        <v>559</v>
      </c>
      <c r="B605" s="31" t="s">
        <v>930</v>
      </c>
      <c r="C605" s="31" t="s">
        <v>623</v>
      </c>
      <c r="D605" s="31" t="s">
        <v>366</v>
      </c>
      <c r="E605" s="31" t="s">
        <v>621</v>
      </c>
      <c r="F605" s="31">
        <v>69.319999999999993</v>
      </c>
      <c r="G605" s="31">
        <v>0.48</v>
      </c>
      <c r="H605" s="31">
        <v>13.03</v>
      </c>
      <c r="I605" s="31">
        <v>1.53</v>
      </c>
      <c r="J605" s="31">
        <v>0.11</v>
      </c>
      <c r="K605" s="31">
        <v>1.89</v>
      </c>
      <c r="L605" s="31">
        <v>2.11</v>
      </c>
      <c r="M605" s="31">
        <v>2.76</v>
      </c>
      <c r="N605" s="31">
        <v>2.86</v>
      </c>
      <c r="O605" s="31">
        <v>0.13</v>
      </c>
      <c r="P605" s="31">
        <v>3.6</v>
      </c>
      <c r="Q605" s="31">
        <v>99.93</v>
      </c>
      <c r="R605" s="31">
        <f t="shared" si="630"/>
        <v>1.5520237114076951</v>
      </c>
      <c r="S605" s="31">
        <f t="shared" si="631"/>
        <v>0.41424479576021023</v>
      </c>
      <c r="T605" s="31">
        <f t="shared" si="632"/>
        <v>0.26854273224108349</v>
      </c>
      <c r="U605" s="17">
        <f t="shared" si="682"/>
        <v>9.5810633101634426E-3</v>
      </c>
      <c r="V605" s="17">
        <f t="shared" si="683"/>
        <v>4.6893143180397175E-2</v>
      </c>
      <c r="W605" s="17">
        <f t="shared" si="684"/>
        <v>0.127795213809337</v>
      </c>
      <c r="X605" s="17">
        <f t="shared" si="685"/>
        <v>4.4530493707647625E-2</v>
      </c>
      <c r="Y605" s="16">
        <f t="shared" si="686"/>
        <v>3.036093418259023E-2</v>
      </c>
      <c r="Z605" s="17">
        <f t="shared" si="687"/>
        <v>3.7624821683309558E-2</v>
      </c>
      <c r="AA605" s="16">
        <f t="shared" si="688"/>
        <v>9.1581542796759436E-4</v>
      </c>
      <c r="AB605" s="17">
        <f t="shared" si="689"/>
        <v>3.735007705491928E-2</v>
      </c>
      <c r="AC605" s="35">
        <f t="shared" si="690"/>
        <v>3.735007705491928E-2</v>
      </c>
      <c r="AD605" s="35">
        <f t="shared" si="691"/>
        <v>53.239860331553693</v>
      </c>
      <c r="AE605" s="35">
        <f t="shared" si="692"/>
        <v>1.3223535610357984</v>
      </c>
      <c r="AF605" s="35">
        <f t="shared" si="693"/>
        <v>8.1880570762566912E-2</v>
      </c>
      <c r="AG605" s="35">
        <f t="shared" si="694"/>
        <v>53.239860331553679</v>
      </c>
      <c r="AH605" s="35">
        <f t="shared" si="695"/>
        <v>34.111685573536398</v>
      </c>
      <c r="AI605" s="35">
        <f t="shared" si="696"/>
        <v>12.648454094909923</v>
      </c>
      <c r="AJ605" s="35">
        <f t="shared" si="697"/>
        <v>39.268384260686759</v>
      </c>
      <c r="AK605" s="35">
        <f t="shared" si="698"/>
        <v>53.239860331553679</v>
      </c>
      <c r="AM605" s="1">
        <f t="shared" si="673"/>
        <v>60.948961784145524</v>
      </c>
      <c r="AN605" s="1">
        <f t="shared" si="674"/>
        <v>54.336982918707221</v>
      </c>
      <c r="AO605" s="1">
        <f t="shared" si="675"/>
        <v>60.280818286268513</v>
      </c>
      <c r="AP605" s="1">
        <f t="shared" si="676"/>
        <v>63.050634584373334</v>
      </c>
      <c r="AQ605" s="1">
        <f t="shared" si="677"/>
        <v>46.330932664947952</v>
      </c>
      <c r="AR605" s="1">
        <f t="shared" si="678"/>
        <v>43.099664440262778</v>
      </c>
      <c r="AS605" s="1">
        <f t="shared" si="679"/>
        <v>1.036231884057971</v>
      </c>
      <c r="AT605" s="1">
        <f t="shared" si="680"/>
        <v>27.145833333333332</v>
      </c>
      <c r="AU605" s="1">
        <f t="shared" si="681"/>
        <v>5.3200306983883348</v>
      </c>
    </row>
    <row r="606" spans="1:47" x14ac:dyDescent="0.3">
      <c r="A606" s="1" t="s">
        <v>559</v>
      </c>
      <c r="B606" s="31" t="s">
        <v>930</v>
      </c>
      <c r="C606" s="31" t="s">
        <v>623</v>
      </c>
      <c r="D606" s="31" t="s">
        <v>367</v>
      </c>
      <c r="E606" s="31" t="s">
        <v>621</v>
      </c>
      <c r="F606" s="31">
        <v>73.290000000000006</v>
      </c>
      <c r="G606" s="31">
        <v>0.34</v>
      </c>
      <c r="H606" s="31">
        <v>12.03</v>
      </c>
      <c r="I606" s="31">
        <v>1.28</v>
      </c>
      <c r="J606" s="31">
        <v>7.3999999999999996E-2</v>
      </c>
      <c r="K606" s="31">
        <v>1.57</v>
      </c>
      <c r="L606" s="31">
        <v>1.47</v>
      </c>
      <c r="M606" s="31">
        <v>2.88</v>
      </c>
      <c r="N606" s="31">
        <v>2.67</v>
      </c>
      <c r="O606" s="31">
        <v>5.2999999999999999E-2</v>
      </c>
      <c r="P606" s="31">
        <v>2.94</v>
      </c>
      <c r="Q606" s="31">
        <v>99.94</v>
      </c>
      <c r="R606" s="31">
        <f t="shared" si="630"/>
        <v>1.4296132358387328</v>
      </c>
      <c r="S606" s="31">
        <f t="shared" si="631"/>
        <v>0.53100285305194139</v>
      </c>
      <c r="T606" s="31">
        <f t="shared" si="632"/>
        <v>0.67252789335720964</v>
      </c>
      <c r="U606" s="17">
        <f t="shared" si="682"/>
        <v>8.0155300895485004E-3</v>
      </c>
      <c r="V606" s="17">
        <f t="shared" si="683"/>
        <v>3.8953563382657971E-2</v>
      </c>
      <c r="W606" s="17">
        <f t="shared" si="684"/>
        <v>0.11798744605727736</v>
      </c>
      <c r="X606" s="17">
        <f t="shared" si="685"/>
        <v>4.6466602129719266E-2</v>
      </c>
      <c r="Y606" s="16">
        <f t="shared" si="686"/>
        <v>2.8343949044585984E-2</v>
      </c>
      <c r="Z606" s="17">
        <f t="shared" si="687"/>
        <v>2.6212553495007132E-2</v>
      </c>
      <c r="AA606" s="16">
        <f t="shared" si="688"/>
        <v>3.7337090524832691E-4</v>
      </c>
      <c r="AB606" s="17">
        <f t="shared" si="689"/>
        <v>2.6100542223432634E-2</v>
      </c>
      <c r="AC606" s="35">
        <f t="shared" si="690"/>
        <v>2.6100542223432634E-2</v>
      </c>
      <c r="AD606" s="35">
        <f t="shared" si="691"/>
        <v>53.900517724342514</v>
      </c>
      <c r="AE606" s="35">
        <f t="shared" si="692"/>
        <v>1.2543046153374284</v>
      </c>
      <c r="AF606" s="35">
        <f t="shared" si="693"/>
        <v>7.2567144353151897E-2</v>
      </c>
      <c r="AG606" s="35">
        <f t="shared" si="694"/>
        <v>53.9005177243425</v>
      </c>
      <c r="AH606" s="35">
        <f t="shared" si="695"/>
        <v>33.151040904073646</v>
      </c>
      <c r="AI606" s="35">
        <f t="shared" si="696"/>
        <v>12.948441371583847</v>
      </c>
      <c r="AJ606" s="35">
        <f t="shared" si="697"/>
        <v>39.8987002337551</v>
      </c>
      <c r="AK606" s="35">
        <f t="shared" si="698"/>
        <v>53.9005177243425</v>
      </c>
      <c r="AM606" s="1">
        <f t="shared" si="673"/>
        <v>61.917923784018058</v>
      </c>
      <c r="AN606" s="1">
        <f t="shared" si="674"/>
        <v>55.263635146175815</v>
      </c>
      <c r="AO606" s="1">
        <f t="shared" si="675"/>
        <v>57.28432590804011</v>
      </c>
      <c r="AP606" s="1">
        <f t="shared" si="676"/>
        <v>61.197443827984742</v>
      </c>
      <c r="AQ606" s="1">
        <f t="shared" si="677"/>
        <v>47.393123698256936</v>
      </c>
      <c r="AR606" s="1">
        <f t="shared" si="678"/>
        <v>44.378266266648225</v>
      </c>
      <c r="AS606" s="1">
        <f t="shared" si="679"/>
        <v>0.92708333333333337</v>
      </c>
      <c r="AT606" s="1">
        <f t="shared" si="680"/>
        <v>35.382352941176464</v>
      </c>
      <c r="AU606" s="1">
        <f t="shared" si="681"/>
        <v>6.0922693266832928</v>
      </c>
    </row>
    <row r="607" spans="1:47" s="23" customFormat="1" ht="12.9" thickBot="1" x14ac:dyDescent="0.35">
      <c r="A607" s="23" t="s">
        <v>559</v>
      </c>
      <c r="B607" s="54" t="s">
        <v>930</v>
      </c>
      <c r="C607" s="54" t="s">
        <v>623</v>
      </c>
      <c r="D607" s="54" t="s">
        <v>368</v>
      </c>
      <c r="E607" s="54" t="s">
        <v>622</v>
      </c>
      <c r="F607" s="54">
        <v>61.52</v>
      </c>
      <c r="G607" s="54">
        <v>0.63</v>
      </c>
      <c r="H607" s="54">
        <v>12.17</v>
      </c>
      <c r="I607" s="54">
        <v>2.56</v>
      </c>
      <c r="J607" s="54">
        <v>0.18</v>
      </c>
      <c r="K607" s="54">
        <v>2.6</v>
      </c>
      <c r="L607" s="54">
        <v>5.22</v>
      </c>
      <c r="M607" s="54">
        <v>1.27</v>
      </c>
      <c r="N607" s="54">
        <v>3.32</v>
      </c>
      <c r="O607" s="54">
        <v>0.14000000000000001</v>
      </c>
      <c r="P607" s="54">
        <v>7.31</v>
      </c>
      <c r="Q607" s="54">
        <v>99.41</v>
      </c>
      <c r="R607" s="54">
        <f t="shared" si="630"/>
        <v>2.2599570065289356</v>
      </c>
      <c r="S607" s="54">
        <f t="shared" si="631"/>
        <v>0.24445333790096074</v>
      </c>
      <c r="T607" s="54">
        <f t="shared" si="632"/>
        <v>-1.4134805014240472</v>
      </c>
      <c r="U607" s="22">
        <f t="shared" si="682"/>
        <v>1.6031060179097001E-2</v>
      </c>
      <c r="V607" s="22">
        <f t="shared" si="683"/>
        <v>6.4509085856631038E-2</v>
      </c>
      <c r="W607" s="22">
        <f t="shared" si="684"/>
        <v>0.11936053354256572</v>
      </c>
      <c r="X607" s="22">
        <f t="shared" si="685"/>
        <v>2.049048080025815E-2</v>
      </c>
      <c r="Y607" s="21">
        <f t="shared" si="686"/>
        <v>3.5244161358811039E-2</v>
      </c>
      <c r="Z607" s="22">
        <f t="shared" si="687"/>
        <v>9.3081312410841652E-2</v>
      </c>
      <c r="AA607" s="21">
        <f t="shared" si="688"/>
        <v>9.8626276858048627E-4</v>
      </c>
      <c r="AB607" s="22">
        <f t="shared" si="689"/>
        <v>9.2785433580267501E-2</v>
      </c>
      <c r="AC607" s="51">
        <f t="shared" si="690"/>
        <v>2.049048080025815E-2</v>
      </c>
      <c r="AD607" s="51">
        <f t="shared" si="691"/>
        <v>61.027242834348868</v>
      </c>
      <c r="AE607" s="51">
        <f t="shared" si="692"/>
        <v>1.9215405109080474</v>
      </c>
      <c r="AF607" s="51">
        <f t="shared" si="693"/>
        <v>4.09809616005163E-2</v>
      </c>
      <c r="AG607" s="51">
        <f t="shared" si="694"/>
        <v>61.027242834348861</v>
      </c>
      <c r="AH607" s="51">
        <f t="shared" si="695"/>
        <v>20.952948356987335</v>
      </c>
      <c r="AI607" s="51">
        <f t="shared" si="696"/>
        <v>18.019808808663793</v>
      </c>
      <c r="AJ607" s="51">
        <f t="shared" si="697"/>
        <v>48.533430225838231</v>
      </c>
      <c r="AK607" s="51">
        <f t="shared" si="698"/>
        <v>61.027242834348861</v>
      </c>
      <c r="AM607" s="23">
        <f t="shared" si="673"/>
        <v>74.441449754508895</v>
      </c>
      <c r="AN607" s="23">
        <f t="shared" si="674"/>
        <v>67.240739382033894</v>
      </c>
      <c r="AO607" s="23">
        <f t="shared" si="675"/>
        <v>49.99906300781128</v>
      </c>
      <c r="AP607" s="23">
        <f t="shared" si="676"/>
        <v>68.16894472635731</v>
      </c>
      <c r="AQ607" s="23">
        <f t="shared" si="677"/>
        <v>49.032575904678858</v>
      </c>
      <c r="AR607" s="23">
        <f t="shared" si="678"/>
        <v>43.22686704597384</v>
      </c>
      <c r="AS607" s="23">
        <f t="shared" si="679"/>
        <v>2.6141732283464565</v>
      </c>
      <c r="AT607" s="23">
        <f t="shared" si="680"/>
        <v>19.317460317460316</v>
      </c>
      <c r="AU607" s="23">
        <f t="shared" si="681"/>
        <v>5.0550534100246507</v>
      </c>
    </row>
    <row r="608" spans="1:47" x14ac:dyDescent="0.3">
      <c r="B608" s="2" t="s">
        <v>949</v>
      </c>
      <c r="U608" s="17"/>
      <c r="V608" s="17"/>
      <c r="W608" s="17"/>
      <c r="X608" s="17"/>
      <c r="Y608" s="16"/>
      <c r="Z608" s="17"/>
      <c r="AA608" s="16"/>
      <c r="AB608" s="17"/>
    </row>
    <row r="609" spans="1:47" x14ac:dyDescent="0.3">
      <c r="A609" s="4" t="s">
        <v>934</v>
      </c>
      <c r="B609" s="31" t="s">
        <v>930</v>
      </c>
      <c r="C609" s="1" t="s">
        <v>936</v>
      </c>
      <c r="D609" s="1" t="s">
        <v>532</v>
      </c>
      <c r="E609" s="1" t="s">
        <v>624</v>
      </c>
      <c r="F609" s="1">
        <v>55.94</v>
      </c>
      <c r="G609" s="1">
        <v>2.3889999999999998</v>
      </c>
      <c r="H609" s="1">
        <v>21.49</v>
      </c>
      <c r="I609" s="1">
        <v>7.39</v>
      </c>
      <c r="J609" s="1">
        <v>0.01</v>
      </c>
      <c r="K609" s="1">
        <v>1.8</v>
      </c>
      <c r="L609" s="1">
        <v>0.09</v>
      </c>
      <c r="M609" s="1">
        <v>0.67</v>
      </c>
      <c r="N609" s="1">
        <v>3.34</v>
      </c>
      <c r="O609" s="1">
        <v>0.13900000000000001</v>
      </c>
      <c r="P609" s="1">
        <v>6.64</v>
      </c>
      <c r="Q609" s="1">
        <v>99.9</v>
      </c>
      <c r="R609" s="1">
        <f t="shared" ref="R609:R655" si="699">LN(H609/M609)</f>
        <v>3.4680652772515441</v>
      </c>
      <c r="S609" s="1">
        <f t="shared" ref="S609:S655" si="700">LN(N609/K609)</f>
        <v>0.61818414208648997</v>
      </c>
      <c r="T609" s="1">
        <f t="shared" ref="T609:T655" si="701">LN(M609/L609)</f>
        <v>2.0074680420547466</v>
      </c>
      <c r="U609" s="17">
        <f t="shared" si="682"/>
        <v>4.6277162001377666E-2</v>
      </c>
      <c r="V609" s="17">
        <f t="shared" si="683"/>
        <v>4.4660136362283026E-2</v>
      </c>
      <c r="W609" s="17">
        <f t="shared" si="684"/>
        <v>0.21076892899176147</v>
      </c>
      <c r="X609" s="17">
        <f t="shared" si="685"/>
        <v>1.0809938689899969E-2</v>
      </c>
      <c r="Y609" s="16">
        <f t="shared" si="686"/>
        <v>3.5456475583864118E-2</v>
      </c>
      <c r="Z609" s="17">
        <f t="shared" si="687"/>
        <v>1.6048502139800285E-3</v>
      </c>
      <c r="AA609" s="16">
        <f t="shared" si="688"/>
        <v>9.7921803451919698E-4</v>
      </c>
      <c r="AB609" s="17">
        <f t="shared" si="689"/>
        <v>1.3110848036242695E-3</v>
      </c>
      <c r="AC609" s="35">
        <f t="shared" si="690"/>
        <v>1.3110848036242695E-3</v>
      </c>
      <c r="AD609" s="35">
        <f t="shared" si="691"/>
        <v>81.583837085352073</v>
      </c>
      <c r="AE609" s="35">
        <f t="shared" si="692"/>
        <v>0.65858171560396606</v>
      </c>
      <c r="AF609" s="35">
        <f t="shared" si="693"/>
        <v>1.2121023493524239E-2</v>
      </c>
      <c r="AG609" s="35">
        <f t="shared" si="694"/>
        <v>81.583837085352073</v>
      </c>
      <c r="AH609" s="35">
        <f t="shared" si="695"/>
        <v>4.6917712716662328</v>
      </c>
      <c r="AI609" s="35">
        <f t="shared" si="696"/>
        <v>13.724391642981699</v>
      </c>
      <c r="AJ609" s="35">
        <f t="shared" si="697"/>
        <v>54.51631018565773</v>
      </c>
      <c r="AK609" s="35">
        <f t="shared" si="698"/>
        <v>81.583837085352073</v>
      </c>
      <c r="AM609" s="1">
        <f t="shared" si="673"/>
        <v>94.561879816307822</v>
      </c>
      <c r="AN609" s="1">
        <f t="shared" si="674"/>
        <v>93.533159767452247</v>
      </c>
      <c r="AO609" s="1">
        <f t="shared" si="675"/>
        <v>39.691823492567465</v>
      </c>
      <c r="AP609" s="1">
        <f t="shared" si="676"/>
        <v>81.999979580251946</v>
      </c>
      <c r="AQ609" s="1">
        <f t="shared" si="677"/>
        <v>73.592346720048354</v>
      </c>
      <c r="AR609" s="1">
        <f t="shared" si="678"/>
        <v>60.343186080931176</v>
      </c>
      <c r="AS609" s="1">
        <f t="shared" si="679"/>
        <v>4.9850746268656714</v>
      </c>
      <c r="AT609" s="1">
        <f t="shared" si="680"/>
        <v>8.9953955629970697</v>
      </c>
      <c r="AU609" s="1">
        <f t="shared" si="681"/>
        <v>2.6030711959050721</v>
      </c>
    </row>
    <row r="610" spans="1:47" x14ac:dyDescent="0.3">
      <c r="A610" s="4" t="s">
        <v>934</v>
      </c>
      <c r="B610" s="31" t="s">
        <v>930</v>
      </c>
      <c r="C610" s="1" t="s">
        <v>936</v>
      </c>
      <c r="D610" s="1" t="s">
        <v>531</v>
      </c>
      <c r="E610" s="1" t="s">
        <v>625</v>
      </c>
      <c r="F610" s="1">
        <v>55.01</v>
      </c>
      <c r="G610" s="1">
        <v>1.262</v>
      </c>
      <c r="H610" s="1">
        <v>16.13</v>
      </c>
      <c r="I610" s="1">
        <v>9.11</v>
      </c>
      <c r="J610" s="1">
        <v>0.109</v>
      </c>
      <c r="K610" s="1">
        <v>3.63</v>
      </c>
      <c r="L610" s="1">
        <v>2.46</v>
      </c>
      <c r="M610" s="1">
        <v>1.4</v>
      </c>
      <c r="N610" s="1">
        <v>3.09</v>
      </c>
      <c r="O610" s="1">
        <v>0.224</v>
      </c>
      <c r="P610" s="1">
        <v>7.48</v>
      </c>
      <c r="Q610" s="1">
        <v>99.9</v>
      </c>
      <c r="R610" s="1">
        <f t="shared" si="699"/>
        <v>2.4442086555159048</v>
      </c>
      <c r="S610" s="1">
        <f t="shared" si="700"/>
        <v>-0.1610615573671054</v>
      </c>
      <c r="T610" s="1">
        <f t="shared" si="701"/>
        <v>-0.56368911332305849</v>
      </c>
      <c r="U610" s="17">
        <f t="shared" si="682"/>
        <v>5.7048030559208464E-2</v>
      </c>
      <c r="V610" s="17">
        <f t="shared" si="683"/>
        <v>9.0064608330604104E-2</v>
      </c>
      <c r="W610" s="17">
        <f t="shared" si="684"/>
        <v>0.15819929384072184</v>
      </c>
      <c r="X610" s="17">
        <f t="shared" si="685"/>
        <v>2.2587931590835754E-2</v>
      </c>
      <c r="Y610" s="16">
        <f t="shared" si="686"/>
        <v>3.2802547770700637E-2</v>
      </c>
      <c r="Z610" s="17">
        <f t="shared" si="687"/>
        <v>4.3865905848787447E-2</v>
      </c>
      <c r="AA610" s="16">
        <f t="shared" si="688"/>
        <v>1.5780204297287778E-3</v>
      </c>
      <c r="AB610" s="17">
        <f t="shared" si="689"/>
        <v>4.3392499719868811E-2</v>
      </c>
      <c r="AC610" s="35">
        <f t="shared" si="690"/>
        <v>2.2587931590835754E-2</v>
      </c>
      <c r="AD610" s="35">
        <f t="shared" si="691"/>
        <v>66.983161674517106</v>
      </c>
      <c r="AE610" s="35">
        <f t="shared" si="692"/>
        <v>1.5573332732331002</v>
      </c>
      <c r="AF610" s="35">
        <f t="shared" si="693"/>
        <v>4.5175863181671508E-2</v>
      </c>
      <c r="AG610" s="35">
        <f t="shared" si="694"/>
        <v>66.983161674517106</v>
      </c>
      <c r="AH610" s="35">
        <f t="shared" si="695"/>
        <v>19.12791184978629</v>
      </c>
      <c r="AI610" s="35">
        <f t="shared" si="696"/>
        <v>13.888926475696623</v>
      </c>
      <c r="AJ610" s="35">
        <f t="shared" si="697"/>
        <v>47.380507312955167</v>
      </c>
      <c r="AK610" s="35">
        <f t="shared" si="698"/>
        <v>66.983161674517106</v>
      </c>
      <c r="AM610" s="1">
        <f t="shared" si="673"/>
        <v>77.786931381841669</v>
      </c>
      <c r="AN610" s="1">
        <f t="shared" si="674"/>
        <v>73.515171410076093</v>
      </c>
      <c r="AO610" s="1">
        <f t="shared" si="675"/>
        <v>52.383453770557928</v>
      </c>
      <c r="AP610" s="1">
        <f t="shared" si="676"/>
        <v>74.066886007185133</v>
      </c>
      <c r="AQ610" s="1">
        <f t="shared" si="677"/>
        <v>56.15777385145995</v>
      </c>
      <c r="AR610" s="1">
        <f t="shared" si="678"/>
        <v>41.274009754756307</v>
      </c>
      <c r="AS610" s="1">
        <f t="shared" si="679"/>
        <v>2.2071428571428573</v>
      </c>
      <c r="AT610" s="1">
        <f t="shared" si="680"/>
        <v>12.781299524564183</v>
      </c>
      <c r="AU610" s="1">
        <f t="shared" si="681"/>
        <v>3.4104153750774953</v>
      </c>
    </row>
    <row r="611" spans="1:47" x14ac:dyDescent="0.3">
      <c r="A611" s="4" t="s">
        <v>934</v>
      </c>
      <c r="B611" s="31" t="s">
        <v>930</v>
      </c>
      <c r="C611" s="1" t="s">
        <v>936</v>
      </c>
      <c r="D611" s="1" t="s">
        <v>530</v>
      </c>
      <c r="E611" s="1" t="s">
        <v>625</v>
      </c>
      <c r="F611" s="1">
        <v>52.44</v>
      </c>
      <c r="G611" s="1">
        <v>1.629</v>
      </c>
      <c r="H611" s="1">
        <v>24.58</v>
      </c>
      <c r="I611" s="1">
        <v>8.5500000000000007</v>
      </c>
      <c r="J611" s="1">
        <v>7.2999999999999995E-2</v>
      </c>
      <c r="K611" s="1">
        <v>0.16</v>
      </c>
      <c r="L611" s="1">
        <v>0.09</v>
      </c>
      <c r="M611" s="1">
        <v>0.27</v>
      </c>
      <c r="N611" s="1">
        <v>5.27</v>
      </c>
      <c r="O611" s="1">
        <v>0.111</v>
      </c>
      <c r="P611" s="1">
        <v>6.7</v>
      </c>
      <c r="Q611" s="1">
        <v>99.89</v>
      </c>
      <c r="R611" s="1">
        <f t="shared" si="699"/>
        <v>4.5112664241216507</v>
      </c>
      <c r="S611" s="1">
        <f t="shared" si="700"/>
        <v>3.4946118263015813</v>
      </c>
      <c r="T611" s="1">
        <f t="shared" si="701"/>
        <v>1.0986122886681098</v>
      </c>
      <c r="U611" s="17">
        <f t="shared" si="682"/>
        <v>5.3541236145031E-2</v>
      </c>
      <c r="V611" s="17">
        <f t="shared" si="683"/>
        <v>3.9697898988696025E-3</v>
      </c>
      <c r="W611" s="17">
        <f t="shared" si="684"/>
        <v>0.24107493134562574</v>
      </c>
      <c r="X611" s="17">
        <f t="shared" si="685"/>
        <v>4.3562439496611814E-3</v>
      </c>
      <c r="Y611" s="16">
        <f t="shared" si="686"/>
        <v>5.5944798301486194E-2</v>
      </c>
      <c r="Z611" s="17">
        <f t="shared" si="687"/>
        <v>1.6048502139800285E-3</v>
      </c>
      <c r="AA611" s="16">
        <f t="shared" si="688"/>
        <v>7.8196548080309972E-4</v>
      </c>
      <c r="AB611" s="17">
        <f t="shared" si="689"/>
        <v>1.3702605697390987E-3</v>
      </c>
      <c r="AC611" s="35">
        <f t="shared" si="690"/>
        <v>1.3702605697390987E-3</v>
      </c>
      <c r="AD611" s="35">
        <f t="shared" si="691"/>
        <v>79.629374089268808</v>
      </c>
      <c r="AE611" s="35">
        <f t="shared" si="692"/>
        <v>0.49535187189505681</v>
      </c>
      <c r="AF611" s="35">
        <f t="shared" si="693"/>
        <v>5.72650451940028E-3</v>
      </c>
      <c r="AG611" s="35">
        <f t="shared" si="694"/>
        <v>79.629374089268808</v>
      </c>
      <c r="AH611" s="35">
        <f t="shared" si="695"/>
        <v>1.89151965347013</v>
      </c>
      <c r="AI611" s="35">
        <f t="shared" si="696"/>
        <v>18.479106257261066</v>
      </c>
      <c r="AJ611" s="35">
        <f t="shared" si="697"/>
        <v>58.293793301895462</v>
      </c>
      <c r="AK611" s="35">
        <f t="shared" si="698"/>
        <v>79.629374089268808</v>
      </c>
      <c r="AM611" s="1">
        <f t="shared" si="673"/>
        <v>97.679711830148321</v>
      </c>
      <c r="AN611" s="1">
        <f t="shared" si="674"/>
        <v>96.999578011797567</v>
      </c>
      <c r="AO611" s="1">
        <f t="shared" si="675"/>
        <v>47.881960174641996</v>
      </c>
      <c r="AP611" s="1">
        <f t="shared" si="676"/>
        <v>79.991423492893517</v>
      </c>
      <c r="AQ611" s="1">
        <f t="shared" si="677"/>
        <v>81.779383798839319</v>
      </c>
      <c r="AR611" s="1">
        <f t="shared" si="678"/>
        <v>66.917438722767969</v>
      </c>
      <c r="AS611" s="1">
        <f t="shared" si="679"/>
        <v>19.518518518518515</v>
      </c>
      <c r="AT611" s="1">
        <f t="shared" si="680"/>
        <v>15.089011663597297</v>
      </c>
      <c r="AU611" s="1">
        <f t="shared" si="681"/>
        <v>2.1334418226200165</v>
      </c>
    </row>
    <row r="612" spans="1:47" x14ac:dyDescent="0.3">
      <c r="A612" s="4" t="s">
        <v>934</v>
      </c>
      <c r="B612" s="31" t="s">
        <v>930</v>
      </c>
      <c r="C612" s="1" t="s">
        <v>936</v>
      </c>
      <c r="D612" s="1" t="s">
        <v>529</v>
      </c>
      <c r="E612" s="1" t="s">
        <v>626</v>
      </c>
      <c r="F612" s="1">
        <v>54.83</v>
      </c>
      <c r="G612" s="1">
        <v>1.43</v>
      </c>
      <c r="H612" s="1">
        <v>22.18</v>
      </c>
      <c r="I612" s="1">
        <v>8.98</v>
      </c>
      <c r="J612" s="1">
        <v>3.3000000000000002E-2</v>
      </c>
      <c r="K612" s="1">
        <v>1.1299999999999999</v>
      </c>
      <c r="L612" s="1">
        <v>0.21</v>
      </c>
      <c r="M612" s="1">
        <v>0.35</v>
      </c>
      <c r="N612" s="1">
        <v>4.2300000000000004</v>
      </c>
      <c r="O612" s="1">
        <v>0.12</v>
      </c>
      <c r="P612" s="1">
        <v>6.39</v>
      </c>
      <c r="Q612" s="1">
        <v>99.9</v>
      </c>
      <c r="R612" s="1">
        <f t="shared" si="699"/>
        <v>4.1490131064208988</v>
      </c>
      <c r="S612" s="1">
        <f t="shared" si="700"/>
        <v>1.3199843603339376</v>
      </c>
      <c r="T612" s="1">
        <f t="shared" si="701"/>
        <v>0.51082562376599061</v>
      </c>
      <c r="U612" s="17">
        <f t="shared" si="682"/>
        <v>5.62339532844887E-2</v>
      </c>
      <c r="V612" s="17">
        <f t="shared" si="683"/>
        <v>2.8036641160766564E-2</v>
      </c>
      <c r="W612" s="17">
        <f t="shared" si="684"/>
        <v>0.21753628874068262</v>
      </c>
      <c r="X612" s="17">
        <f t="shared" si="685"/>
        <v>5.6469828977089385E-3</v>
      </c>
      <c r="Y612" s="16">
        <f t="shared" si="686"/>
        <v>4.4904458598726119E-2</v>
      </c>
      <c r="Z612" s="17">
        <f t="shared" si="687"/>
        <v>3.744650499286733E-3</v>
      </c>
      <c r="AA612" s="16">
        <f t="shared" si="688"/>
        <v>8.4536808735470234E-4</v>
      </c>
      <c r="AB612" s="17">
        <f t="shared" si="689"/>
        <v>3.4910400730803221E-3</v>
      </c>
      <c r="AC612" s="35">
        <f t="shared" si="690"/>
        <v>3.4910400730803221E-3</v>
      </c>
      <c r="AD612" s="35">
        <f t="shared" si="691"/>
        <v>80.100623657810985</v>
      </c>
      <c r="AE612" s="35">
        <f t="shared" si="692"/>
        <v>0.63698193640766565</v>
      </c>
      <c r="AF612" s="35">
        <f t="shared" si="693"/>
        <v>9.1380229707892606E-3</v>
      </c>
      <c r="AG612" s="35">
        <f t="shared" si="694"/>
        <v>80.100623657810985</v>
      </c>
      <c r="AH612" s="35">
        <f t="shared" si="695"/>
        <v>3.3647780937927458</v>
      </c>
      <c r="AI612" s="35">
        <f t="shared" si="696"/>
        <v>16.534598248396264</v>
      </c>
      <c r="AJ612" s="35">
        <f t="shared" si="697"/>
        <v>56.584910077301757</v>
      </c>
      <c r="AK612" s="35">
        <f t="shared" si="698"/>
        <v>80.100623657810985</v>
      </c>
      <c r="AM612" s="1">
        <f t="shared" si="673"/>
        <v>95.968655247348536</v>
      </c>
      <c r="AN612" s="1">
        <f t="shared" si="674"/>
        <v>94.972751083689744</v>
      </c>
      <c r="AO612" s="1">
        <f t="shared" si="675"/>
        <v>42.764316610736621</v>
      </c>
      <c r="AP612" s="1">
        <f t="shared" si="676"/>
        <v>81.143694472058286</v>
      </c>
      <c r="AQ612" s="1">
        <f t="shared" si="677"/>
        <v>76.934306799539101</v>
      </c>
      <c r="AR612" s="1">
        <f t="shared" si="678"/>
        <v>61.131565849549261</v>
      </c>
      <c r="AS612" s="1">
        <f t="shared" si="679"/>
        <v>12.085714285714287</v>
      </c>
      <c r="AT612" s="1">
        <f t="shared" si="680"/>
        <v>15.510489510489512</v>
      </c>
      <c r="AU612" s="1">
        <f t="shared" si="681"/>
        <v>2.4720468890892695</v>
      </c>
    </row>
    <row r="613" spans="1:47" x14ac:dyDescent="0.3">
      <c r="A613" s="4" t="s">
        <v>934</v>
      </c>
      <c r="B613" s="31" t="s">
        <v>930</v>
      </c>
      <c r="C613" s="1" t="s">
        <v>936</v>
      </c>
      <c r="D613" s="1" t="s">
        <v>528</v>
      </c>
      <c r="E613" s="1" t="s">
        <v>627</v>
      </c>
      <c r="F613" s="1">
        <v>58.14</v>
      </c>
      <c r="G613" s="1">
        <v>1.3009999999999999</v>
      </c>
      <c r="H613" s="1">
        <v>19.989999999999998</v>
      </c>
      <c r="I613" s="1">
        <v>8.85</v>
      </c>
      <c r="J613" s="1">
        <v>1.0999999999999999E-2</v>
      </c>
      <c r="K613" s="1">
        <v>1.19</v>
      </c>
      <c r="L613" s="1">
        <v>0.26</v>
      </c>
      <c r="M613" s="1">
        <v>0.51</v>
      </c>
      <c r="N613" s="1">
        <v>3.89</v>
      </c>
      <c r="O613" s="1">
        <v>0.108</v>
      </c>
      <c r="P613" s="1">
        <v>5.67</v>
      </c>
      <c r="Q613" s="1">
        <v>99.9</v>
      </c>
      <c r="R613" s="1">
        <f t="shared" si="699"/>
        <v>3.6685767017760744</v>
      </c>
      <c r="S613" s="1">
        <f t="shared" si="700"/>
        <v>1.1844558505069169</v>
      </c>
      <c r="T613" s="1">
        <f t="shared" si="701"/>
        <v>0.6737290947028437</v>
      </c>
      <c r="U613" s="17">
        <f t="shared" si="682"/>
        <v>5.5419876009768929E-2</v>
      </c>
      <c r="V613" s="17">
        <f t="shared" si="683"/>
        <v>2.9525312372842664E-2</v>
      </c>
      <c r="W613" s="17">
        <f t="shared" si="684"/>
        <v>0.19605727736367201</v>
      </c>
      <c r="X613" s="17">
        <f t="shared" si="685"/>
        <v>8.2284607938044544E-3</v>
      </c>
      <c r="Y613" s="16">
        <f t="shared" si="686"/>
        <v>4.1295116772823777E-2</v>
      </c>
      <c r="Z613" s="17">
        <f t="shared" si="687"/>
        <v>4.6362339514978606E-3</v>
      </c>
      <c r="AA613" s="16">
        <f t="shared" si="688"/>
        <v>7.6083127861923219E-4</v>
      </c>
      <c r="AB613" s="17">
        <f t="shared" si="689"/>
        <v>4.4079845679120908E-3</v>
      </c>
      <c r="AC613" s="35">
        <f t="shared" si="690"/>
        <v>4.4079845679120908E-3</v>
      </c>
      <c r="AD613" s="35">
        <f t="shared" si="691"/>
        <v>78.426412057916693</v>
      </c>
      <c r="AE613" s="35">
        <f t="shared" si="692"/>
        <v>0.70951204551671909</v>
      </c>
      <c r="AF613" s="35">
        <f t="shared" si="693"/>
        <v>1.2636445361716545E-2</v>
      </c>
      <c r="AG613" s="35">
        <f t="shared" si="694"/>
        <v>78.426412057916693</v>
      </c>
      <c r="AH613" s="35">
        <f t="shared" si="695"/>
        <v>5.0548038012740593</v>
      </c>
      <c r="AI613" s="35">
        <f t="shared" si="696"/>
        <v>16.518784140809245</v>
      </c>
      <c r="AJ613" s="35">
        <f t="shared" si="697"/>
        <v>55.731990169767599</v>
      </c>
      <c r="AK613" s="35">
        <f t="shared" si="698"/>
        <v>78.426412057916693</v>
      </c>
      <c r="AM613" s="1">
        <f t="shared" si="673"/>
        <v>93.944980617196464</v>
      </c>
      <c r="AN613" s="1">
        <f t="shared" si="674"/>
        <v>92.45128399378828</v>
      </c>
      <c r="AO613" s="1">
        <f t="shared" si="675"/>
        <v>41.648373359498194</v>
      </c>
      <c r="AP613" s="1">
        <f t="shared" si="676"/>
        <v>79.83410490989462</v>
      </c>
      <c r="AQ613" s="1">
        <f t="shared" si="677"/>
        <v>75.082593119777442</v>
      </c>
      <c r="AR613" s="1">
        <f t="shared" si="678"/>
        <v>58.536088018334468</v>
      </c>
      <c r="AS613" s="1">
        <f t="shared" si="679"/>
        <v>7.6274509803921573</v>
      </c>
      <c r="AT613" s="1">
        <f t="shared" si="680"/>
        <v>15.36510376633359</v>
      </c>
      <c r="AU613" s="1">
        <f t="shared" si="681"/>
        <v>2.9084542271135572</v>
      </c>
    </row>
    <row r="614" spans="1:47" x14ac:dyDescent="0.3">
      <c r="A614" s="4" t="s">
        <v>934</v>
      </c>
      <c r="B614" s="31" t="s">
        <v>930</v>
      </c>
      <c r="C614" s="1" t="s">
        <v>618</v>
      </c>
      <c r="D614" s="1" t="s">
        <v>527</v>
      </c>
      <c r="E614" s="1" t="s">
        <v>628</v>
      </c>
      <c r="F614" s="1">
        <v>55.27</v>
      </c>
      <c r="G614" s="1">
        <v>0.96299999999999997</v>
      </c>
      <c r="H614" s="1">
        <v>21.14</v>
      </c>
      <c r="I614" s="1">
        <v>10.199999999999999</v>
      </c>
      <c r="J614" s="1">
        <v>2.9000000000000001E-2</v>
      </c>
      <c r="K614" s="1">
        <v>0.33</v>
      </c>
      <c r="L614" s="1">
        <v>0.28000000000000003</v>
      </c>
      <c r="M614" s="1">
        <v>1.1100000000000001</v>
      </c>
      <c r="N614" s="1">
        <v>6.29</v>
      </c>
      <c r="O614" s="1">
        <v>5.8000000000000003E-2</v>
      </c>
      <c r="P614" s="1">
        <v>4.24</v>
      </c>
      <c r="Q614" s="1">
        <v>99.89</v>
      </c>
      <c r="R614" s="1">
        <f t="shared" si="699"/>
        <v>2.9468069651178488</v>
      </c>
      <c r="S614" s="1">
        <f t="shared" si="700"/>
        <v>2.9476236952339603</v>
      </c>
      <c r="T614" s="1">
        <f t="shared" si="701"/>
        <v>1.3773256911371303</v>
      </c>
      <c r="U614" s="17">
        <f t="shared" si="682"/>
        <v>6.387375540108961E-2</v>
      </c>
      <c r="V614" s="17">
        <f t="shared" si="683"/>
        <v>8.1876916664185544E-3</v>
      </c>
      <c r="W614" s="17">
        <f t="shared" si="684"/>
        <v>0.20733621027854063</v>
      </c>
      <c r="X614" s="17">
        <f t="shared" si="685"/>
        <v>1.7909002904162634E-2</v>
      </c>
      <c r="Y614" s="16">
        <f t="shared" si="686"/>
        <v>6.6772823779193205E-2</v>
      </c>
      <c r="Z614" s="17">
        <f t="shared" si="687"/>
        <v>4.9928673323823116E-3</v>
      </c>
      <c r="AA614" s="16">
        <f t="shared" si="688"/>
        <v>4.0859457555477287E-4</v>
      </c>
      <c r="AB614" s="17">
        <f t="shared" si="689"/>
        <v>4.8702889597158801E-3</v>
      </c>
      <c r="AC614" s="35">
        <f t="shared" si="690"/>
        <v>4.8702889597158801E-3</v>
      </c>
      <c r="AD614" s="35">
        <f t="shared" si="691"/>
        <v>69.836430797647381</v>
      </c>
      <c r="AE614" s="35">
        <f t="shared" si="692"/>
        <v>0.78006702671938466</v>
      </c>
      <c r="AF614" s="35">
        <f t="shared" si="693"/>
        <v>2.2779291863878514E-2</v>
      </c>
      <c r="AG614" s="35">
        <f t="shared" si="694"/>
        <v>69.836430797647381</v>
      </c>
      <c r="AH614" s="35">
        <f t="shared" si="695"/>
        <v>7.6726802218194816</v>
      </c>
      <c r="AI614" s="35">
        <f t="shared" si="696"/>
        <v>22.490888980533132</v>
      </c>
      <c r="AJ614" s="35">
        <f t="shared" si="697"/>
        <v>57.409104379356833</v>
      </c>
      <c r="AK614" s="35">
        <f t="shared" si="698"/>
        <v>69.836430797647381</v>
      </c>
      <c r="AM614" s="1">
        <f t="shared" si="673"/>
        <v>90.10093120550377</v>
      </c>
      <c r="AN614" s="1">
        <f t="shared" si="674"/>
        <v>86.054292673452977</v>
      </c>
      <c r="AO614" s="1">
        <f t="shared" si="675"/>
        <v>65.257474052755001</v>
      </c>
      <c r="AP614" s="1">
        <f t="shared" si="676"/>
        <v>71.001165693609053</v>
      </c>
      <c r="AQ614" s="1">
        <f t="shared" si="677"/>
        <v>73.508641428985953</v>
      </c>
      <c r="AR614" s="1">
        <f t="shared" si="678"/>
        <v>56.196324122593921</v>
      </c>
      <c r="AS614" s="1">
        <f t="shared" si="679"/>
        <v>5.6666666666666661</v>
      </c>
      <c r="AT614" s="1">
        <f t="shared" si="680"/>
        <v>21.952232606438216</v>
      </c>
      <c r="AU614" s="1">
        <f t="shared" si="681"/>
        <v>2.6144749290444658</v>
      </c>
    </row>
    <row r="615" spans="1:47" x14ac:dyDescent="0.3">
      <c r="A615" s="4" t="s">
        <v>934</v>
      </c>
      <c r="B615" s="31" t="s">
        <v>930</v>
      </c>
      <c r="C615" s="1" t="s">
        <v>618</v>
      </c>
      <c r="D615" s="1" t="s">
        <v>526</v>
      </c>
      <c r="E615" s="1" t="s">
        <v>628</v>
      </c>
      <c r="F615" s="1">
        <v>65.89</v>
      </c>
      <c r="G615" s="1">
        <v>0.89300000000000002</v>
      </c>
      <c r="H615" s="1">
        <v>15.82</v>
      </c>
      <c r="I615" s="1">
        <v>5.89</v>
      </c>
      <c r="J615" s="1">
        <v>1.4E-2</v>
      </c>
      <c r="K615" s="1">
        <v>2.04</v>
      </c>
      <c r="L615" s="1">
        <v>0.16</v>
      </c>
      <c r="M615" s="1">
        <v>1.1100000000000001</v>
      </c>
      <c r="N615" s="1">
        <v>5.0199999999999996</v>
      </c>
      <c r="O615" s="1">
        <v>8.3000000000000004E-2</v>
      </c>
      <c r="P615" s="1">
        <v>2.96</v>
      </c>
      <c r="Q615" s="1">
        <v>99.88</v>
      </c>
      <c r="R615" s="1">
        <f t="shared" si="699"/>
        <v>2.6569149470152649</v>
      </c>
      <c r="S615" s="1">
        <f t="shared" si="700"/>
        <v>0.90048012584751269</v>
      </c>
      <c r="T615" s="1">
        <f t="shared" si="701"/>
        <v>1.936941479072553</v>
      </c>
      <c r="U615" s="17">
        <f t="shared" si="682"/>
        <v>3.6883962677688016E-2</v>
      </c>
      <c r="V615" s="17">
        <f t="shared" si="683"/>
        <v>5.0614821210587427E-2</v>
      </c>
      <c r="W615" s="17">
        <f t="shared" si="684"/>
        <v>0.15515888583758339</v>
      </c>
      <c r="X615" s="17">
        <f t="shared" si="685"/>
        <v>1.7909002904162634E-2</v>
      </c>
      <c r="Y615" s="16">
        <f t="shared" si="686"/>
        <v>5.3290870488322713E-2</v>
      </c>
      <c r="Z615" s="17">
        <f t="shared" si="687"/>
        <v>2.8530670470756064E-3</v>
      </c>
      <c r="AA615" s="16">
        <f t="shared" si="688"/>
        <v>5.8471292708700258E-4</v>
      </c>
      <c r="AB615" s="17">
        <f t="shared" si="689"/>
        <v>2.6776531689495058E-3</v>
      </c>
      <c r="AC615" s="35">
        <f t="shared" si="690"/>
        <v>2.6776531689495058E-3</v>
      </c>
      <c r="AD615" s="35">
        <f t="shared" si="691"/>
        <v>67.744200239773093</v>
      </c>
      <c r="AE615" s="35">
        <f t="shared" si="692"/>
        <v>1.0412018844795321</v>
      </c>
      <c r="AF615" s="35">
        <f t="shared" si="693"/>
        <v>2.058665607311214E-2</v>
      </c>
      <c r="AG615" s="35">
        <f t="shared" si="694"/>
        <v>67.744200239773093</v>
      </c>
      <c r="AH615" s="35">
        <f t="shared" si="695"/>
        <v>8.9883769386183356</v>
      </c>
      <c r="AI615" s="35">
        <f t="shared" si="696"/>
        <v>23.26742282160858</v>
      </c>
      <c r="AJ615" s="35">
        <f t="shared" si="697"/>
        <v>57.139522941495123</v>
      </c>
      <c r="AK615" s="35">
        <f t="shared" si="698"/>
        <v>67.744200239773093</v>
      </c>
      <c r="AM615" s="1">
        <f t="shared" si="673"/>
        <v>88.286100546679492</v>
      </c>
      <c r="AN615" s="1">
        <f t="shared" si="674"/>
        <v>83.188345667839599</v>
      </c>
      <c r="AO615" s="1">
        <f t="shared" si="675"/>
        <v>58.872803240571059</v>
      </c>
      <c r="AP615" s="1">
        <f t="shared" si="676"/>
        <v>68.545562966212188</v>
      </c>
      <c r="AQ615" s="1">
        <f t="shared" si="677"/>
        <v>60.670298522180602</v>
      </c>
      <c r="AR615" s="1">
        <f t="shared" si="678"/>
        <v>49.017893636307683</v>
      </c>
      <c r="AS615" s="1">
        <f t="shared" si="679"/>
        <v>4.5225225225225216</v>
      </c>
      <c r="AT615" s="1">
        <f t="shared" si="680"/>
        <v>17.715565509518477</v>
      </c>
      <c r="AU615" s="1">
        <f t="shared" si="681"/>
        <v>4.1649810366624527</v>
      </c>
    </row>
    <row r="616" spans="1:47" x14ac:dyDescent="0.3">
      <c r="A616" s="4" t="s">
        <v>560</v>
      </c>
      <c r="B616" s="31" t="s">
        <v>930</v>
      </c>
      <c r="C616" s="1" t="s">
        <v>619</v>
      </c>
      <c r="D616" s="1" t="s">
        <v>525</v>
      </c>
      <c r="E616" s="1" t="s">
        <v>629</v>
      </c>
      <c r="F616" s="1">
        <v>66.2</v>
      </c>
      <c r="G616" s="1">
        <v>0.89800000000000002</v>
      </c>
      <c r="H616" s="1">
        <v>15.2</v>
      </c>
      <c r="I616" s="1">
        <v>4.37</v>
      </c>
      <c r="J616" s="1">
        <v>0.13800000000000001</v>
      </c>
      <c r="K616" s="1">
        <v>0.3</v>
      </c>
      <c r="L616" s="1">
        <v>2.04</v>
      </c>
      <c r="M616" s="1">
        <v>1.1000000000000001</v>
      </c>
      <c r="N616" s="1">
        <v>4.37</v>
      </c>
      <c r="O616" s="1">
        <v>0.20300000000000001</v>
      </c>
      <c r="P616" s="1">
        <v>5.01</v>
      </c>
      <c r="Q616" s="1">
        <v>99.84</v>
      </c>
      <c r="R616" s="1">
        <f t="shared" si="699"/>
        <v>2.6259852480479058</v>
      </c>
      <c r="S616" s="1">
        <f t="shared" si="700"/>
        <v>2.6787358134334349</v>
      </c>
      <c r="T616" s="1">
        <f t="shared" si="701"/>
        <v>-0.61763962805180006</v>
      </c>
      <c r="U616" s="17">
        <f t="shared" si="682"/>
        <v>2.7365520696349177E-2</v>
      </c>
      <c r="V616" s="17">
        <f t="shared" si="683"/>
        <v>7.4433560603805035E-3</v>
      </c>
      <c r="W616" s="17">
        <f t="shared" si="684"/>
        <v>0.14907806983130639</v>
      </c>
      <c r="X616" s="17">
        <f t="shared" si="685"/>
        <v>1.7747660535656667E-2</v>
      </c>
      <c r="Y616" s="16">
        <f t="shared" si="686"/>
        <v>4.6390658174097661E-2</v>
      </c>
      <c r="Z616" s="17">
        <f t="shared" si="687"/>
        <v>3.6376604850213982E-2</v>
      </c>
      <c r="AA616" s="16">
        <f t="shared" si="688"/>
        <v>1.4300810144417051E-3</v>
      </c>
      <c r="AB616" s="17">
        <f t="shared" si="689"/>
        <v>3.5947580545881472E-2</v>
      </c>
      <c r="AC616" s="35">
        <f t="shared" si="690"/>
        <v>1.7747660535656667E-2</v>
      </c>
      <c r="AD616" s="35">
        <f t="shared" si="691"/>
        <v>64.546006370796007</v>
      </c>
      <c r="AE616" s="35">
        <f t="shared" si="692"/>
        <v>0.9077378079138505</v>
      </c>
      <c r="AF616" s="35">
        <f t="shared" si="693"/>
        <v>3.5495321071313334E-2</v>
      </c>
      <c r="AG616" s="35">
        <f t="shared" si="694"/>
        <v>64.546006370795993</v>
      </c>
      <c r="AH616" s="35">
        <f t="shared" si="695"/>
        <v>15.368331657332154</v>
      </c>
      <c r="AI616" s="35">
        <f t="shared" si="696"/>
        <v>20.085661971871851</v>
      </c>
      <c r="AJ616" s="35">
        <f t="shared" si="697"/>
        <v>52.358665157269847</v>
      </c>
      <c r="AK616" s="35">
        <f t="shared" si="698"/>
        <v>64.546006370795993</v>
      </c>
      <c r="AM616" s="1">
        <f t="shared" si="673"/>
        <v>80.768993353955054</v>
      </c>
      <c r="AN616" s="1">
        <f t="shared" si="674"/>
        <v>74.312766602287056</v>
      </c>
      <c r="AO616" s="1">
        <f t="shared" si="675"/>
        <v>50.616466484154529</v>
      </c>
      <c r="AP616" s="1">
        <f t="shared" si="676"/>
        <v>69.918673161747734</v>
      </c>
      <c r="AQ616" s="1">
        <f t="shared" si="677"/>
        <v>66.388850547639365</v>
      </c>
      <c r="AR616" s="1">
        <f t="shared" si="678"/>
        <v>56.092271010603142</v>
      </c>
      <c r="AS616" s="1">
        <f t="shared" si="679"/>
        <v>3.9727272727272727</v>
      </c>
      <c r="AT616" s="1">
        <f t="shared" si="680"/>
        <v>16.926503340757236</v>
      </c>
      <c r="AU616" s="1">
        <f t="shared" si="681"/>
        <v>4.3552631578947372</v>
      </c>
    </row>
    <row r="617" spans="1:47" x14ac:dyDescent="0.3">
      <c r="A617" s="4" t="s">
        <v>560</v>
      </c>
      <c r="B617" s="31" t="s">
        <v>930</v>
      </c>
      <c r="C617" s="1" t="s">
        <v>619</v>
      </c>
      <c r="D617" s="1" t="s">
        <v>524</v>
      </c>
      <c r="E617" s="1" t="s">
        <v>630</v>
      </c>
      <c r="F617" s="1">
        <v>69.77</v>
      </c>
      <c r="G617" s="1">
        <v>0.40600000000000003</v>
      </c>
      <c r="H617" s="1">
        <v>15.59</v>
      </c>
      <c r="I617" s="1">
        <v>4.2300000000000004</v>
      </c>
      <c r="J617" s="1">
        <v>5.5E-2</v>
      </c>
      <c r="K617" s="1">
        <v>0.37</v>
      </c>
      <c r="L617" s="1">
        <v>0.5</v>
      </c>
      <c r="M617" s="1">
        <v>0.28999999999999998</v>
      </c>
      <c r="N617" s="1">
        <v>4.0999999999999996</v>
      </c>
      <c r="O617" s="1">
        <v>7.3999999999999996E-2</v>
      </c>
      <c r="P617" s="1">
        <v>4.53</v>
      </c>
      <c r="Q617" s="1">
        <v>99.92</v>
      </c>
      <c r="R617" s="1">
        <f t="shared" si="699"/>
        <v>3.9845040390713025</v>
      </c>
      <c r="S617" s="1">
        <f t="shared" si="700"/>
        <v>2.4052392470541291</v>
      </c>
      <c r="T617" s="1">
        <f t="shared" si="701"/>
        <v>-0.54472717544167215</v>
      </c>
      <c r="U617" s="17">
        <f t="shared" si="682"/>
        <v>2.6488822092804811E-2</v>
      </c>
      <c r="V617" s="17">
        <f t="shared" si="683"/>
        <v>9.1801391411359557E-3</v>
      </c>
      <c r="W617" s="17">
        <f t="shared" si="684"/>
        <v>0.15290309925460965</v>
      </c>
      <c r="X617" s="17">
        <f t="shared" si="685"/>
        <v>4.67892868667312E-3</v>
      </c>
      <c r="Y617" s="16">
        <f t="shared" si="686"/>
        <v>4.3524416135881101E-2</v>
      </c>
      <c r="Z617" s="17">
        <f t="shared" si="687"/>
        <v>8.9158345221112701E-3</v>
      </c>
      <c r="AA617" s="16">
        <f t="shared" si="688"/>
        <v>5.2131032053539985E-4</v>
      </c>
      <c r="AB617" s="17">
        <f t="shared" si="689"/>
        <v>8.7594414259506495E-3</v>
      </c>
      <c r="AC617" s="35">
        <f t="shared" si="690"/>
        <v>4.67892868667312E-3</v>
      </c>
      <c r="AD617" s="35">
        <f t="shared" si="691"/>
        <v>74.30221944398545</v>
      </c>
      <c r="AE617" s="35">
        <f t="shared" si="692"/>
        <v>0.60684277186624069</v>
      </c>
      <c r="AF617" s="35">
        <f t="shared" si="693"/>
        <v>9.35785737334624E-3</v>
      </c>
      <c r="AG617" s="35">
        <f t="shared" si="694"/>
        <v>74.302219443985464</v>
      </c>
      <c r="AH617" s="35">
        <f t="shared" si="695"/>
        <v>4.5473870410048463</v>
      </c>
      <c r="AI617" s="35">
        <f t="shared" si="696"/>
        <v>21.150393515009693</v>
      </c>
      <c r="AJ617" s="35">
        <f t="shared" si="697"/>
        <v>58.301503237002422</v>
      </c>
      <c r="AK617" s="35">
        <f t="shared" si="698"/>
        <v>74.302219443985464</v>
      </c>
      <c r="AM617" s="1">
        <f t="shared" si="673"/>
        <v>94.232834831115497</v>
      </c>
      <c r="AN617" s="1">
        <f t="shared" si="674"/>
        <v>92.118805774056682</v>
      </c>
      <c r="AO617" s="1">
        <f t="shared" si="675"/>
        <v>39.181640287883326</v>
      </c>
      <c r="AP617" s="1">
        <f t="shared" si="676"/>
        <v>76.030929767691205</v>
      </c>
      <c r="AQ617" s="1">
        <f t="shared" si="677"/>
        <v>74.296418033674854</v>
      </c>
      <c r="AR617" s="1">
        <f t="shared" si="678"/>
        <v>63.3258872280242</v>
      </c>
      <c r="AS617" s="1">
        <f t="shared" si="679"/>
        <v>14.137931034482758</v>
      </c>
      <c r="AT617" s="1">
        <f t="shared" si="680"/>
        <v>38.399014778325117</v>
      </c>
      <c r="AU617" s="1">
        <f t="shared" si="681"/>
        <v>4.4753046824887743</v>
      </c>
    </row>
    <row r="618" spans="1:47" x14ac:dyDescent="0.3">
      <c r="A618" s="4" t="s">
        <v>560</v>
      </c>
      <c r="B618" s="31" t="s">
        <v>930</v>
      </c>
      <c r="C618" s="1" t="s">
        <v>619</v>
      </c>
      <c r="D618" s="1" t="s">
        <v>523</v>
      </c>
      <c r="E618" s="1" t="s">
        <v>630</v>
      </c>
      <c r="F618" s="1">
        <v>66.13</v>
      </c>
      <c r="G618" s="1">
        <v>0.59199999999999997</v>
      </c>
      <c r="H618" s="1">
        <v>18.079999999999998</v>
      </c>
      <c r="I618" s="1">
        <v>2.31</v>
      </c>
      <c r="J618" s="1">
        <v>1.6E-2</v>
      </c>
      <c r="K618" s="1">
        <v>2.31</v>
      </c>
      <c r="L618" s="1">
        <v>0.36</v>
      </c>
      <c r="M618" s="1">
        <v>0.56999999999999995</v>
      </c>
      <c r="N618" s="1">
        <v>5.64</v>
      </c>
      <c r="O618" s="1">
        <v>7.3999999999999996E-2</v>
      </c>
      <c r="P618" s="1">
        <v>3.85</v>
      </c>
      <c r="Q618" s="1">
        <v>99.92</v>
      </c>
      <c r="R618" s="1">
        <f t="shared" si="699"/>
        <v>3.4569252731175717</v>
      </c>
      <c r="S618" s="1">
        <f t="shared" si="700"/>
        <v>0.89263654097626532</v>
      </c>
      <c r="T618" s="1">
        <f t="shared" si="701"/>
        <v>0.45953232937844013</v>
      </c>
      <c r="U618" s="17">
        <f t="shared" si="682"/>
        <v>1.4465526958482059E-2</v>
      </c>
      <c r="V618" s="17">
        <f t="shared" si="683"/>
        <v>5.7313841664929886E-2</v>
      </c>
      <c r="W618" s="17">
        <f t="shared" si="684"/>
        <v>0.17732444095723812</v>
      </c>
      <c r="X618" s="17">
        <f t="shared" si="685"/>
        <v>9.1965150048402711E-3</v>
      </c>
      <c r="Y618" s="16">
        <f t="shared" si="686"/>
        <v>5.9872611464968147E-2</v>
      </c>
      <c r="Z618" s="17">
        <f t="shared" si="687"/>
        <v>6.4194008559201139E-3</v>
      </c>
      <c r="AA618" s="16">
        <f t="shared" si="688"/>
        <v>5.2131032053539985E-4</v>
      </c>
      <c r="AB618" s="17">
        <f t="shared" si="689"/>
        <v>6.2630077597594942E-3</v>
      </c>
      <c r="AC618" s="35">
        <f t="shared" si="690"/>
        <v>6.2630077597594942E-3</v>
      </c>
      <c r="AD618" s="35">
        <f t="shared" si="691"/>
        <v>70.183980300583997</v>
      </c>
      <c r="AE618" s="35">
        <f t="shared" si="692"/>
        <v>0.83049970525300687</v>
      </c>
      <c r="AF618" s="35">
        <f t="shared" si="693"/>
        <v>1.5459522764599765E-2</v>
      </c>
      <c r="AG618" s="35">
        <f t="shared" si="694"/>
        <v>70.183980300583997</v>
      </c>
      <c r="AH618" s="35">
        <f t="shared" si="695"/>
        <v>6.1187890135728704</v>
      </c>
      <c r="AI618" s="35">
        <f t="shared" si="696"/>
        <v>23.697230685843142</v>
      </c>
      <c r="AJ618" s="35">
        <f t="shared" si="697"/>
        <v>58.789220836135129</v>
      </c>
      <c r="AK618" s="35">
        <f t="shared" si="698"/>
        <v>70.183980300583997</v>
      </c>
      <c r="AM618" s="1">
        <f t="shared" si="673"/>
        <v>91.980908335868719</v>
      </c>
      <c r="AN618" s="1">
        <f t="shared" si="674"/>
        <v>88.368546025532808</v>
      </c>
      <c r="AO618" s="1">
        <f t="shared" si="675"/>
        <v>60.416160626999826</v>
      </c>
      <c r="AP618" s="1">
        <f t="shared" si="676"/>
        <v>71.967966862503928</v>
      </c>
      <c r="AQ618" s="1">
        <f t="shared" si="677"/>
        <v>59.11489512022429</v>
      </c>
      <c r="AR618" s="1">
        <f t="shared" si="678"/>
        <v>54.656225470802269</v>
      </c>
      <c r="AS618" s="1">
        <f t="shared" si="679"/>
        <v>9.8947368421052637</v>
      </c>
      <c r="AT618" s="1">
        <f t="shared" si="680"/>
        <v>30.54054054054054</v>
      </c>
      <c r="AU618" s="1">
        <f t="shared" si="681"/>
        <v>3.6576327433628322</v>
      </c>
    </row>
    <row r="619" spans="1:47" x14ac:dyDescent="0.3">
      <c r="A619" s="4" t="s">
        <v>560</v>
      </c>
      <c r="B619" s="31" t="s">
        <v>930</v>
      </c>
      <c r="C619" s="1" t="s">
        <v>619</v>
      </c>
      <c r="D619" s="1" t="s">
        <v>522</v>
      </c>
      <c r="E619" s="1" t="s">
        <v>631</v>
      </c>
      <c r="F619" s="1">
        <v>67.89</v>
      </c>
      <c r="G619" s="1">
        <v>0.53100000000000003</v>
      </c>
      <c r="H619" s="1">
        <v>13.87</v>
      </c>
      <c r="I619" s="1">
        <v>7.34</v>
      </c>
      <c r="J619" s="1">
        <v>3.1E-2</v>
      </c>
      <c r="K619" s="1">
        <v>0.13</v>
      </c>
      <c r="L619" s="1">
        <v>0.5</v>
      </c>
      <c r="M619" s="1">
        <v>2.87</v>
      </c>
      <c r="N619" s="1">
        <v>4.33</v>
      </c>
      <c r="O619" s="1">
        <v>0.153</v>
      </c>
      <c r="P619" s="1">
        <v>2.25</v>
      </c>
      <c r="Q619" s="1">
        <v>99.89</v>
      </c>
      <c r="R619" s="1">
        <f t="shared" si="699"/>
        <v>1.5754162045552105</v>
      </c>
      <c r="S619" s="1">
        <f t="shared" si="700"/>
        <v>3.5057883705409529</v>
      </c>
      <c r="T619" s="1">
        <f t="shared" si="701"/>
        <v>1.747459210331475</v>
      </c>
      <c r="U619" s="17">
        <f t="shared" si="682"/>
        <v>4.5964055357254681E-2</v>
      </c>
      <c r="V619" s="17">
        <f t="shared" si="683"/>
        <v>3.225454292831552E-3</v>
      </c>
      <c r="W619" s="17">
        <f t="shared" si="684"/>
        <v>0.13603373872106708</v>
      </c>
      <c r="X619" s="17">
        <f t="shared" si="685"/>
        <v>4.6305259761213302E-2</v>
      </c>
      <c r="Y619" s="16">
        <f t="shared" si="686"/>
        <v>4.5966029723991504E-2</v>
      </c>
      <c r="Z619" s="17">
        <f t="shared" si="687"/>
        <v>8.9158345221112701E-3</v>
      </c>
      <c r="AA619" s="16">
        <f t="shared" si="688"/>
        <v>1.0778443113772455E-3</v>
      </c>
      <c r="AB619" s="17">
        <f t="shared" si="689"/>
        <v>8.592481228698096E-3</v>
      </c>
      <c r="AC619" s="35">
        <f t="shared" si="690"/>
        <v>8.592481228698096E-3</v>
      </c>
      <c r="AD619" s="35">
        <f t="shared" si="691"/>
        <v>57.423034562720588</v>
      </c>
      <c r="AE619" s="35">
        <f t="shared" si="692"/>
        <v>1.1054363062515313</v>
      </c>
      <c r="AF619" s="35">
        <f t="shared" si="693"/>
        <v>5.4897740989911396E-2</v>
      </c>
      <c r="AG619" s="35">
        <f t="shared" si="694"/>
        <v>57.423034562720588</v>
      </c>
      <c r="AH619" s="35">
        <f t="shared" si="695"/>
        <v>23.173625219129292</v>
      </c>
      <c r="AI619" s="35">
        <f t="shared" si="696"/>
        <v>19.40334021815012</v>
      </c>
      <c r="AJ619" s="35">
        <f t="shared" si="697"/>
        <v>48.114857499510414</v>
      </c>
      <c r="AK619" s="35">
        <f t="shared" si="698"/>
        <v>57.423034562720588</v>
      </c>
      <c r="AM619" s="1">
        <f t="shared" si="673"/>
        <v>71.247412384268657</v>
      </c>
      <c r="AN619" s="1">
        <f t="shared" si="674"/>
        <v>62.130465573114577</v>
      </c>
      <c r="AO619" s="1">
        <f t="shared" si="675"/>
        <v>64.818853342872302</v>
      </c>
      <c r="AP619" s="1">
        <f t="shared" si="676"/>
        <v>59.584206177956631</v>
      </c>
      <c r="AQ619" s="1">
        <f t="shared" si="677"/>
        <v>63.616236297744145</v>
      </c>
      <c r="AR619" s="1">
        <f t="shared" si="678"/>
        <v>47.549776692462594</v>
      </c>
      <c r="AS619" s="1">
        <f t="shared" si="679"/>
        <v>1.5087108013937283</v>
      </c>
      <c r="AT619" s="1">
        <f t="shared" si="680"/>
        <v>26.120527306967983</v>
      </c>
      <c r="AU619" s="1">
        <f t="shared" si="681"/>
        <v>4.8947368421052637</v>
      </c>
    </row>
    <row r="620" spans="1:47" x14ac:dyDescent="0.3">
      <c r="A620" s="4" t="s">
        <v>560</v>
      </c>
      <c r="B620" s="31" t="s">
        <v>930</v>
      </c>
      <c r="C620" s="1" t="s">
        <v>619</v>
      </c>
      <c r="D620" s="1" t="s">
        <v>521</v>
      </c>
      <c r="E620" s="1" t="s">
        <v>632</v>
      </c>
      <c r="F620" s="1">
        <v>67.95</v>
      </c>
      <c r="G620" s="1">
        <v>0.64100000000000001</v>
      </c>
      <c r="H620" s="1">
        <v>15.57</v>
      </c>
      <c r="I620" s="1">
        <v>3.46</v>
      </c>
      <c r="J620" s="1">
        <v>3.4000000000000002E-2</v>
      </c>
      <c r="K620" s="1">
        <v>1.98</v>
      </c>
      <c r="L620" s="1">
        <v>0.48</v>
      </c>
      <c r="M620" s="1">
        <v>2.14</v>
      </c>
      <c r="N620" s="1">
        <v>4.8499999999999996</v>
      </c>
      <c r="O620" s="1">
        <v>0.16400000000000001</v>
      </c>
      <c r="P620" s="1">
        <v>2.61</v>
      </c>
      <c r="Q620" s="1">
        <v>99.89</v>
      </c>
      <c r="R620" s="1">
        <f t="shared" si="699"/>
        <v>1.9845401568121468</v>
      </c>
      <c r="S620" s="1">
        <f t="shared" si="700"/>
        <v>0.89588186024294791</v>
      </c>
      <c r="T620" s="1">
        <f t="shared" si="701"/>
        <v>1.4947750041139607</v>
      </c>
      <c r="U620" s="17">
        <f t="shared" si="682"/>
        <v>2.166697977331079E-2</v>
      </c>
      <c r="V620" s="17">
        <f t="shared" si="683"/>
        <v>4.912614999851133E-2</v>
      </c>
      <c r="W620" s="17">
        <f t="shared" si="684"/>
        <v>0.15270694389956846</v>
      </c>
      <c r="X620" s="17">
        <f t="shared" si="685"/>
        <v>3.452726686027751E-2</v>
      </c>
      <c r="Y620" s="16">
        <f t="shared" si="686"/>
        <v>5.1486199575371545E-2</v>
      </c>
      <c r="Z620" s="17">
        <f t="shared" si="687"/>
        <v>8.5592011412268191E-3</v>
      </c>
      <c r="AA620" s="16">
        <f t="shared" si="688"/>
        <v>1.1553363860514268E-3</v>
      </c>
      <c r="AB620" s="17">
        <f t="shared" si="689"/>
        <v>8.2126002254113914E-3</v>
      </c>
      <c r="AC620" s="35">
        <f t="shared" si="690"/>
        <v>8.2126002254113914E-3</v>
      </c>
      <c r="AD620" s="35">
        <f t="shared" si="691"/>
        <v>61.841445804620221</v>
      </c>
      <c r="AE620" s="35">
        <f t="shared" si="692"/>
        <v>1.082896383922495</v>
      </c>
      <c r="AF620" s="35">
        <f t="shared" si="693"/>
        <v>4.2739867085688901E-2</v>
      </c>
      <c r="AG620" s="35">
        <f t="shared" si="694"/>
        <v>61.841445804620236</v>
      </c>
      <c r="AH620" s="35">
        <f t="shared" si="695"/>
        <v>17.308284132872174</v>
      </c>
      <c r="AI620" s="35">
        <f t="shared" si="696"/>
        <v>20.850270062507605</v>
      </c>
      <c r="AJ620" s="35">
        <f t="shared" si="697"/>
        <v>51.770992964817715</v>
      </c>
      <c r="AK620" s="35">
        <f t="shared" si="698"/>
        <v>61.841445804620236</v>
      </c>
      <c r="AM620" s="1">
        <f t="shared" si="673"/>
        <v>78.132225913416008</v>
      </c>
      <c r="AN620" s="1">
        <f t="shared" si="674"/>
        <v>70.311415971970547</v>
      </c>
      <c r="AO620" s="1">
        <f t="shared" si="675"/>
        <v>67.55051615217458</v>
      </c>
      <c r="AP620" s="1">
        <f t="shared" si="676"/>
        <v>63.96895166405475</v>
      </c>
      <c r="AQ620" s="1">
        <f t="shared" si="677"/>
        <v>54.881831092155039</v>
      </c>
      <c r="AR620" s="1">
        <f t="shared" si="678"/>
        <v>48.062442624262644</v>
      </c>
      <c r="AS620" s="1">
        <f t="shared" si="679"/>
        <v>2.2663551401869158</v>
      </c>
      <c r="AT620" s="1">
        <f t="shared" si="680"/>
        <v>24.290171606864273</v>
      </c>
      <c r="AU620" s="1">
        <f t="shared" si="681"/>
        <v>4.3641618497109826</v>
      </c>
    </row>
    <row r="621" spans="1:47" x14ac:dyDescent="0.3">
      <c r="A621" s="8" t="s">
        <v>939</v>
      </c>
      <c r="B621" s="31" t="s">
        <v>930</v>
      </c>
      <c r="C621" s="1" t="s">
        <v>937</v>
      </c>
      <c r="D621" s="1" t="s">
        <v>520</v>
      </c>
      <c r="E621" s="1" t="s">
        <v>624</v>
      </c>
      <c r="F621" s="1">
        <v>59.37</v>
      </c>
      <c r="G621" s="1">
        <v>0.94499999999999995</v>
      </c>
      <c r="H621" s="1">
        <v>18.14</v>
      </c>
      <c r="I621" s="1">
        <v>8.6</v>
      </c>
      <c r="J621" s="1">
        <v>3.1E-2</v>
      </c>
      <c r="K621" s="1">
        <v>2</v>
      </c>
      <c r="L621" s="1">
        <v>0.4</v>
      </c>
      <c r="M621" s="1">
        <v>1.25</v>
      </c>
      <c r="N621" s="1">
        <v>5.58</v>
      </c>
      <c r="O621" s="1">
        <v>0.108</v>
      </c>
      <c r="P621" s="1">
        <v>3.48</v>
      </c>
      <c r="Q621" s="1">
        <v>99.9</v>
      </c>
      <c r="R621" s="1">
        <f t="shared" si="699"/>
        <v>2.674975893372781</v>
      </c>
      <c r="S621" s="1">
        <f t="shared" si="700"/>
        <v>1.0260415958332743</v>
      </c>
      <c r="T621" s="1">
        <f t="shared" si="701"/>
        <v>1.1394342831883648</v>
      </c>
      <c r="U621" s="17">
        <f t="shared" si="682"/>
        <v>5.3854342789153985E-2</v>
      </c>
      <c r="V621" s="17">
        <f t="shared" si="683"/>
        <v>4.9622373735870029E-2</v>
      </c>
      <c r="W621" s="17">
        <f t="shared" si="684"/>
        <v>0.17791290702236173</v>
      </c>
      <c r="X621" s="17">
        <f t="shared" si="685"/>
        <v>2.0167796063246209E-2</v>
      </c>
      <c r="Y621" s="16">
        <f t="shared" si="686"/>
        <v>5.9235668789808918E-2</v>
      </c>
      <c r="Z621" s="17">
        <f t="shared" si="687"/>
        <v>7.1326676176890159E-3</v>
      </c>
      <c r="AA621" s="16">
        <f t="shared" si="688"/>
        <v>7.6083127861923219E-4</v>
      </c>
      <c r="AB621" s="17">
        <f t="shared" si="689"/>
        <v>6.9044182341032462E-3</v>
      </c>
      <c r="AC621" s="35">
        <f t="shared" si="690"/>
        <v>6.9044182341032462E-3</v>
      </c>
      <c r="AD621" s="35">
        <f t="shared" si="691"/>
        <v>67.334938688441753</v>
      </c>
      <c r="AE621" s="35">
        <f t="shared" si="692"/>
        <v>1.0680104786994775</v>
      </c>
      <c r="AF621" s="35">
        <f t="shared" si="693"/>
        <v>2.7072214297349455E-2</v>
      </c>
      <c r="AG621" s="35">
        <f t="shared" si="694"/>
        <v>67.334938688441753</v>
      </c>
      <c r="AH621" s="35">
        <f t="shared" si="695"/>
        <v>10.246057581664168</v>
      </c>
      <c r="AI621" s="35">
        <f t="shared" si="696"/>
        <v>22.419003729894079</v>
      </c>
      <c r="AJ621" s="35">
        <f t="shared" si="697"/>
        <v>56.086473074114956</v>
      </c>
      <c r="AK621" s="35">
        <f t="shared" si="698"/>
        <v>67.334938688441753</v>
      </c>
      <c r="AM621" s="1">
        <f t="shared" si="673"/>
        <v>86.793083262308841</v>
      </c>
      <c r="AN621" s="1">
        <f t="shared" si="674"/>
        <v>81.425512187227426</v>
      </c>
      <c r="AO621" s="1">
        <f t="shared" si="675"/>
        <v>65.412932468908764</v>
      </c>
      <c r="AP621" s="1">
        <f t="shared" si="676"/>
        <v>69.141697329892651</v>
      </c>
      <c r="AQ621" s="1">
        <f t="shared" si="677"/>
        <v>63.032042814984344</v>
      </c>
      <c r="AR621" s="1">
        <f t="shared" si="678"/>
        <v>48.385671322811014</v>
      </c>
      <c r="AS621" s="1">
        <f t="shared" si="679"/>
        <v>4.4640000000000004</v>
      </c>
      <c r="AT621" s="1">
        <f t="shared" si="680"/>
        <v>19.195767195767196</v>
      </c>
      <c r="AU621" s="1">
        <f t="shared" si="681"/>
        <v>3.2728776185226018</v>
      </c>
    </row>
    <row r="622" spans="1:47" x14ac:dyDescent="0.3">
      <c r="A622" s="8" t="s">
        <v>939</v>
      </c>
      <c r="B622" s="31" t="s">
        <v>930</v>
      </c>
      <c r="C622" s="1" t="s">
        <v>937</v>
      </c>
      <c r="D622" s="1" t="s">
        <v>519</v>
      </c>
      <c r="E622" s="1" t="s">
        <v>631</v>
      </c>
      <c r="F622" s="1">
        <v>55.55</v>
      </c>
      <c r="G622" s="1">
        <v>1.3919999999999999</v>
      </c>
      <c r="H622" s="1">
        <v>20.100000000000001</v>
      </c>
      <c r="I622" s="1">
        <v>9.34</v>
      </c>
      <c r="J622" s="1">
        <v>2.1999999999999999E-2</v>
      </c>
      <c r="K622" s="1">
        <v>1.75</v>
      </c>
      <c r="L622" s="1">
        <v>0.26</v>
      </c>
      <c r="M622" s="1">
        <v>0.61</v>
      </c>
      <c r="N622" s="1">
        <v>6.84</v>
      </c>
      <c r="O622" s="1">
        <v>6.3E-2</v>
      </c>
      <c r="P622" s="1">
        <v>3.9</v>
      </c>
      <c r="Q622" s="1">
        <v>99.84</v>
      </c>
      <c r="R622" s="1">
        <f t="shared" si="699"/>
        <v>3.4950161368798103</v>
      </c>
      <c r="S622" s="1">
        <f t="shared" si="700"/>
        <v>1.3631719436990364</v>
      </c>
      <c r="T622" s="1">
        <f t="shared" si="701"/>
        <v>0.85277732615182911</v>
      </c>
      <c r="U622" s="17">
        <f t="shared" si="682"/>
        <v>5.8488321122174211E-2</v>
      </c>
      <c r="V622" s="17">
        <f t="shared" si="683"/>
        <v>4.3419577018886275E-2</v>
      </c>
      <c r="W622" s="17">
        <f t="shared" si="684"/>
        <v>0.19713613181639861</v>
      </c>
      <c r="X622" s="17">
        <f t="shared" si="685"/>
        <v>9.8418844788641501E-3</v>
      </c>
      <c r="Y622" s="16">
        <f t="shared" si="686"/>
        <v>7.2611464968152864E-2</v>
      </c>
      <c r="Z622" s="17">
        <f t="shared" si="687"/>
        <v>4.6362339514978606E-3</v>
      </c>
      <c r="AA622" s="16">
        <f t="shared" si="688"/>
        <v>4.4381824586121877E-4</v>
      </c>
      <c r="AB622" s="17">
        <f t="shared" si="689"/>
        <v>4.5030884777394952E-3</v>
      </c>
      <c r="AC622" s="35">
        <f t="shared" si="690"/>
        <v>4.5030884777394952E-3</v>
      </c>
      <c r="AD622" s="35">
        <f t="shared" si="691"/>
        <v>69.391512772057013</v>
      </c>
      <c r="AE622" s="35">
        <f t="shared" si="692"/>
        <v>0.9587155829738857</v>
      </c>
      <c r="AF622" s="35">
        <f t="shared" si="693"/>
        <v>1.4344972956603644E-2</v>
      </c>
      <c r="AG622" s="35">
        <f t="shared" si="694"/>
        <v>69.391512772057013</v>
      </c>
      <c r="AH622" s="35">
        <f t="shared" si="695"/>
        <v>5.049400964507365</v>
      </c>
      <c r="AI622" s="35">
        <f t="shared" si="696"/>
        <v>25.559086263435631</v>
      </c>
      <c r="AJ622" s="35">
        <f t="shared" si="697"/>
        <v>60.254842649464138</v>
      </c>
      <c r="AK622" s="35">
        <f t="shared" si="698"/>
        <v>69.391512772057013</v>
      </c>
      <c r="AM622" s="1">
        <f t="shared" si="673"/>
        <v>93.216900880104106</v>
      </c>
      <c r="AN622" s="1">
        <f t="shared" si="674"/>
        <v>89.670187827402501</v>
      </c>
      <c r="AO622" s="1">
        <f t="shared" si="675"/>
        <v>69.180801762950367</v>
      </c>
      <c r="AP622" s="1">
        <f t="shared" si="676"/>
        <v>70.509137513176526</v>
      </c>
      <c r="AQ622" s="1">
        <f t="shared" si="677"/>
        <v>66.223871266543185</v>
      </c>
      <c r="AR622" s="1">
        <f t="shared" si="678"/>
        <v>51.071474834728136</v>
      </c>
      <c r="AS622" s="1">
        <f t="shared" si="679"/>
        <v>11.21311475409836</v>
      </c>
      <c r="AT622" s="1">
        <f t="shared" si="680"/>
        <v>14.439655172413795</v>
      </c>
      <c r="AU622" s="1">
        <f t="shared" si="681"/>
        <v>2.7636815920398008</v>
      </c>
    </row>
    <row r="623" spans="1:47" x14ac:dyDescent="0.3">
      <c r="A623" s="8" t="s">
        <v>939</v>
      </c>
      <c r="B623" s="31" t="s">
        <v>930</v>
      </c>
      <c r="C623" s="1" t="s">
        <v>937</v>
      </c>
      <c r="D623" s="1" t="s">
        <v>518</v>
      </c>
      <c r="E623" s="1" t="s">
        <v>632</v>
      </c>
      <c r="F623" s="1">
        <v>57.57</v>
      </c>
      <c r="G623" s="1">
        <v>1.3819999999999999</v>
      </c>
      <c r="H623" s="1">
        <v>17.37</v>
      </c>
      <c r="I623" s="1">
        <v>8.34</v>
      </c>
      <c r="J623" s="1">
        <v>7.3999999999999996E-2</v>
      </c>
      <c r="K623" s="1">
        <v>0.36</v>
      </c>
      <c r="L623" s="1">
        <v>2.66</v>
      </c>
      <c r="M623" s="1">
        <v>1.53</v>
      </c>
      <c r="N623" s="1">
        <v>3.42</v>
      </c>
      <c r="O623" s="1">
        <v>0.30199999999999999</v>
      </c>
      <c r="P623" s="1">
        <v>6.86</v>
      </c>
      <c r="Q623" s="1">
        <v>99.87</v>
      </c>
      <c r="R623" s="1">
        <f t="shared" si="699"/>
        <v>2.4294768448486694</v>
      </c>
      <c r="S623" s="1">
        <f t="shared" si="700"/>
        <v>2.2512917986064953</v>
      </c>
      <c r="T623" s="1">
        <f t="shared" si="701"/>
        <v>-0.55305838738926361</v>
      </c>
      <c r="U623" s="17">
        <f t="shared" si="682"/>
        <v>5.2226188239714449E-2</v>
      </c>
      <c r="V623" s="17">
        <f t="shared" si="683"/>
        <v>8.9320272724566045E-3</v>
      </c>
      <c r="W623" s="17">
        <f t="shared" si="684"/>
        <v>0.17036092585327581</v>
      </c>
      <c r="X623" s="17">
        <f t="shared" si="685"/>
        <v>2.4685382381413361E-2</v>
      </c>
      <c r="Y623" s="16">
        <f t="shared" si="686"/>
        <v>3.6305732484076432E-2</v>
      </c>
      <c r="Z623" s="17">
        <f t="shared" si="687"/>
        <v>4.7432239657631957E-2</v>
      </c>
      <c r="AA623" s="16">
        <f t="shared" si="688"/>
        <v>2.1275096865093343E-3</v>
      </c>
      <c r="AB623" s="17">
        <f t="shared" si="689"/>
        <v>4.6793986751679159E-2</v>
      </c>
      <c r="AC623" s="35">
        <f t="shared" si="690"/>
        <v>2.4685382381413361E-2</v>
      </c>
      <c r="AD623" s="35">
        <f t="shared" si="691"/>
        <v>66.537509943075477</v>
      </c>
      <c r="AE623" s="35">
        <f t="shared" si="692"/>
        <v>0.99542526659749297</v>
      </c>
      <c r="AF623" s="35">
        <f t="shared" si="693"/>
        <v>4.9370764762826723E-2</v>
      </c>
      <c r="AG623" s="35">
        <f t="shared" si="694"/>
        <v>66.537509943075477</v>
      </c>
      <c r="AH623" s="35">
        <f t="shared" si="695"/>
        <v>19.282636172880704</v>
      </c>
      <c r="AI623" s="35">
        <f t="shared" si="696"/>
        <v>14.179853884043819</v>
      </c>
      <c r="AJ623" s="35">
        <f t="shared" si="697"/>
        <v>47.448608855581554</v>
      </c>
      <c r="AK623" s="35">
        <f t="shared" si="698"/>
        <v>66.537509943075477</v>
      </c>
      <c r="AM623" s="1">
        <f t="shared" si="673"/>
        <v>77.531340780022788</v>
      </c>
      <c r="AN623" s="1">
        <f t="shared" si="674"/>
        <v>73.084090569508874</v>
      </c>
      <c r="AO623" s="1">
        <f t="shared" si="675"/>
        <v>47.66944944870238</v>
      </c>
      <c r="AP623" s="1">
        <f t="shared" si="676"/>
        <v>73.637096661865485</v>
      </c>
      <c r="AQ623" s="1">
        <f t="shared" si="677"/>
        <v>70.173447234883838</v>
      </c>
      <c r="AR623" s="1">
        <f t="shared" si="678"/>
        <v>53.708470456454386</v>
      </c>
      <c r="AS623" s="1">
        <f t="shared" si="679"/>
        <v>2.2352941176470589</v>
      </c>
      <c r="AT623" s="1">
        <f t="shared" si="680"/>
        <v>12.568740955137484</v>
      </c>
      <c r="AU623" s="1">
        <f t="shared" si="681"/>
        <v>3.31433506044905</v>
      </c>
    </row>
    <row r="624" spans="1:47" x14ac:dyDescent="0.3">
      <c r="A624" s="8" t="s">
        <v>939</v>
      </c>
      <c r="B624" s="31" t="s">
        <v>930</v>
      </c>
      <c r="C624" s="1" t="s">
        <v>937</v>
      </c>
      <c r="D624" s="1" t="s">
        <v>517</v>
      </c>
      <c r="E624" s="1" t="s">
        <v>631</v>
      </c>
      <c r="F624" s="1">
        <v>58.08</v>
      </c>
      <c r="G624" s="1">
        <v>1.1870000000000001</v>
      </c>
      <c r="H624" s="1">
        <v>15.06</v>
      </c>
      <c r="I624" s="1">
        <v>10.5</v>
      </c>
      <c r="J624" s="1">
        <v>5.8000000000000003E-2</v>
      </c>
      <c r="K624" s="1">
        <v>2.6</v>
      </c>
      <c r="L624" s="1">
        <v>1.91</v>
      </c>
      <c r="M624" s="1">
        <v>1.05</v>
      </c>
      <c r="N624" s="1">
        <v>3.88</v>
      </c>
      <c r="O624" s="1">
        <v>0.193</v>
      </c>
      <c r="P624" s="1">
        <v>5.38</v>
      </c>
      <c r="Q624" s="1">
        <v>99.9</v>
      </c>
      <c r="R624" s="1">
        <f t="shared" si="699"/>
        <v>2.6632520582023154</v>
      </c>
      <c r="S624" s="1">
        <f t="shared" si="700"/>
        <v>0.40032370860774558</v>
      </c>
      <c r="T624" s="1">
        <f t="shared" si="701"/>
        <v>-0.59831307788910637</v>
      </c>
      <c r="U624" s="17">
        <f t="shared" si="682"/>
        <v>6.5752395265827546E-2</v>
      </c>
      <c r="V624" s="17">
        <f t="shared" si="683"/>
        <v>6.4509085856631038E-2</v>
      </c>
      <c r="W624" s="17">
        <f t="shared" si="684"/>
        <v>0.14770498234601806</v>
      </c>
      <c r="X624" s="17">
        <f t="shared" si="685"/>
        <v>1.6940948693126817E-2</v>
      </c>
      <c r="Y624" s="16">
        <f t="shared" si="686"/>
        <v>4.1188959660297238E-2</v>
      </c>
      <c r="Z624" s="17">
        <f t="shared" si="687"/>
        <v>3.4058487874465047E-2</v>
      </c>
      <c r="AA624" s="16">
        <f t="shared" si="688"/>
        <v>1.3596336738288131E-3</v>
      </c>
      <c r="AB624" s="17">
        <f t="shared" si="689"/>
        <v>3.3650597772316403E-2</v>
      </c>
      <c r="AC624" s="35">
        <f t="shared" si="690"/>
        <v>1.6940948693126817E-2</v>
      </c>
      <c r="AD624" s="35">
        <f t="shared" si="691"/>
        <v>66.302065227879922</v>
      </c>
      <c r="AE624" s="35">
        <f t="shared" si="692"/>
        <v>1.506041799112978</v>
      </c>
      <c r="AF624" s="35">
        <f t="shared" si="693"/>
        <v>3.3881897386253634E-2</v>
      </c>
      <c r="AG624" s="35">
        <f t="shared" si="694"/>
        <v>66.302065227879922</v>
      </c>
      <c r="AH624" s="35">
        <f t="shared" si="695"/>
        <v>15.208964077360276</v>
      </c>
      <c r="AI624" s="35">
        <f t="shared" si="696"/>
        <v>18.488970694759804</v>
      </c>
      <c r="AJ624" s="35">
        <f t="shared" si="697"/>
        <v>51.640003308699761</v>
      </c>
      <c r="AK624" s="35">
        <f t="shared" si="698"/>
        <v>66.302065227879922</v>
      </c>
      <c r="AM624" s="1">
        <f t="shared" si="673"/>
        <v>81.341219455828266</v>
      </c>
      <c r="AN624" s="1">
        <f t="shared" si="674"/>
        <v>75.867236944191049</v>
      </c>
      <c r="AO624" s="1">
        <f t="shared" si="675"/>
        <v>52.219521572477859</v>
      </c>
      <c r="AP624" s="1">
        <f t="shared" si="676"/>
        <v>71.758962654050379</v>
      </c>
      <c r="AQ624" s="1">
        <f t="shared" si="677"/>
        <v>60.463119678237966</v>
      </c>
      <c r="AR624" s="1">
        <f t="shared" si="678"/>
        <v>41.83834789209795</v>
      </c>
      <c r="AS624" s="1">
        <f t="shared" si="679"/>
        <v>3.695238095238095</v>
      </c>
      <c r="AT624" s="1">
        <f t="shared" si="680"/>
        <v>12.687447346251053</v>
      </c>
      <c r="AU624" s="1">
        <f t="shared" si="681"/>
        <v>3.8565737051792826</v>
      </c>
    </row>
    <row r="625" spans="1:47" x14ac:dyDescent="0.3">
      <c r="A625" s="8" t="s">
        <v>939</v>
      </c>
      <c r="B625" s="31" t="s">
        <v>930</v>
      </c>
      <c r="C625" s="1" t="s">
        <v>937</v>
      </c>
      <c r="D625" s="1" t="s">
        <v>516</v>
      </c>
      <c r="E625" s="1" t="s">
        <v>624</v>
      </c>
      <c r="F625" s="1">
        <v>59.33</v>
      </c>
      <c r="G625" s="1">
        <v>1.008</v>
      </c>
      <c r="H625" s="1">
        <v>17.38</v>
      </c>
      <c r="I625" s="1">
        <v>9.41</v>
      </c>
      <c r="J625" s="1">
        <v>2.4E-2</v>
      </c>
      <c r="K625" s="1">
        <v>2.2599999999999998</v>
      </c>
      <c r="L625" s="1">
        <v>0.57999999999999996</v>
      </c>
      <c r="M625" s="1">
        <v>0.89</v>
      </c>
      <c r="N625" s="1">
        <v>4.6900000000000004</v>
      </c>
      <c r="O625" s="1">
        <v>0.17199999999999999</v>
      </c>
      <c r="P625" s="1">
        <v>4.18</v>
      </c>
      <c r="Q625" s="1">
        <v>99.92</v>
      </c>
      <c r="R625" s="1">
        <f t="shared" si="699"/>
        <v>2.9718539360931975</v>
      </c>
      <c r="S625" s="1">
        <f t="shared" si="700"/>
        <v>0.73006776917399363</v>
      </c>
      <c r="T625" s="1">
        <f t="shared" si="701"/>
        <v>0.42819335918572055</v>
      </c>
      <c r="U625" s="17">
        <f t="shared" si="682"/>
        <v>5.8926670423946399E-2</v>
      </c>
      <c r="V625" s="17">
        <f t="shared" si="683"/>
        <v>5.6073282321533129E-2</v>
      </c>
      <c r="W625" s="17">
        <f t="shared" si="684"/>
        <v>0.1704590035307964</v>
      </c>
      <c r="X625" s="17">
        <f t="shared" si="685"/>
        <v>1.4359470797031301E-2</v>
      </c>
      <c r="Y625" s="16">
        <f t="shared" si="686"/>
        <v>4.9787685774946924E-2</v>
      </c>
      <c r="Z625" s="17">
        <f t="shared" si="687"/>
        <v>1.0342368045649072E-2</v>
      </c>
      <c r="AA625" s="16">
        <f t="shared" si="688"/>
        <v>1.21169425854174E-3</v>
      </c>
      <c r="AB625" s="17">
        <f t="shared" si="689"/>
        <v>9.9788597680865506E-3</v>
      </c>
      <c r="AC625" s="35">
        <f t="shared" si="690"/>
        <v>9.9788597680865506E-3</v>
      </c>
      <c r="AD625" s="35">
        <f t="shared" si="691"/>
        <v>69.693149490838536</v>
      </c>
      <c r="AE625" s="35">
        <f t="shared" si="692"/>
        <v>1.1116425265789627</v>
      </c>
      <c r="AF625" s="35">
        <f t="shared" si="693"/>
        <v>2.4338330565117854E-2</v>
      </c>
      <c r="AG625" s="35">
        <f t="shared" si="694"/>
        <v>69.693149490838536</v>
      </c>
      <c r="AH625" s="35">
        <f t="shared" si="695"/>
        <v>9.9508672190832819</v>
      </c>
      <c r="AI625" s="35">
        <f t="shared" si="696"/>
        <v>20.355983290078193</v>
      </c>
      <c r="AJ625" s="35">
        <f t="shared" si="697"/>
        <v>55.202558035497454</v>
      </c>
      <c r="AK625" s="35">
        <f t="shared" si="698"/>
        <v>69.693149490838536</v>
      </c>
      <c r="AM625" s="1">
        <f t="shared" si="673"/>
        <v>87.505819482553008</v>
      </c>
      <c r="AN625" s="1">
        <f t="shared" si="674"/>
        <v>83.216061243561583</v>
      </c>
      <c r="AO625" s="1">
        <f t="shared" si="675"/>
        <v>55.69147660180893</v>
      </c>
      <c r="AP625" s="1">
        <f t="shared" si="676"/>
        <v>72.657513961322621</v>
      </c>
      <c r="AQ625" s="1">
        <f t="shared" si="677"/>
        <v>63.791785370153917</v>
      </c>
      <c r="AR625" s="1">
        <f t="shared" si="678"/>
        <v>47.404373517206935</v>
      </c>
      <c r="AS625" s="1">
        <f t="shared" si="679"/>
        <v>5.2696629213483153</v>
      </c>
      <c r="AT625" s="1">
        <f t="shared" si="680"/>
        <v>17.24206349206349</v>
      </c>
      <c r="AU625" s="1">
        <f t="shared" si="681"/>
        <v>3.4136939010356735</v>
      </c>
    </row>
    <row r="626" spans="1:47" x14ac:dyDescent="0.3">
      <c r="A626" s="8" t="s">
        <v>939</v>
      </c>
      <c r="B626" s="31" t="s">
        <v>930</v>
      </c>
      <c r="C626" s="1" t="s">
        <v>937</v>
      </c>
      <c r="D626" s="1" t="s">
        <v>515</v>
      </c>
      <c r="E626" s="1" t="s">
        <v>632</v>
      </c>
      <c r="F626" s="1">
        <v>63.52</v>
      </c>
      <c r="G626" s="1">
        <v>1.016</v>
      </c>
      <c r="H626" s="1">
        <v>19.02</v>
      </c>
      <c r="I626" s="1">
        <v>3.13</v>
      </c>
      <c r="J626" s="1">
        <v>2.5000000000000001E-2</v>
      </c>
      <c r="K626" s="1">
        <v>2.23</v>
      </c>
      <c r="L626" s="1">
        <v>0.61</v>
      </c>
      <c r="M626" s="1">
        <v>1.01</v>
      </c>
      <c r="N626" s="1">
        <v>5.01</v>
      </c>
      <c r="O626" s="1">
        <v>0.215</v>
      </c>
      <c r="P626" s="1">
        <v>4.1399999999999997</v>
      </c>
      <c r="Q626" s="1">
        <v>99.92</v>
      </c>
      <c r="R626" s="1">
        <f t="shared" si="699"/>
        <v>2.935540726264076</v>
      </c>
      <c r="S626" s="1">
        <f t="shared" si="700"/>
        <v>0.80943432962474604</v>
      </c>
      <c r="T626" s="1">
        <f t="shared" si="701"/>
        <v>0.50424665266794821</v>
      </c>
      <c r="U626" s="17">
        <f t="shared" si="682"/>
        <v>1.9600475922099066E-2</v>
      </c>
      <c r="V626" s="17">
        <f t="shared" si="683"/>
        <v>5.5328946715495084E-2</v>
      </c>
      <c r="W626" s="17">
        <f t="shared" si="684"/>
        <v>0.1865437426441742</v>
      </c>
      <c r="X626" s="17">
        <f t="shared" si="685"/>
        <v>1.6295579219102938E-2</v>
      </c>
      <c r="Y626" s="16">
        <f t="shared" si="686"/>
        <v>5.3184713375796173E-2</v>
      </c>
      <c r="Z626" s="17">
        <f t="shared" si="687"/>
        <v>1.0877318116975749E-2</v>
      </c>
      <c r="AA626" s="16">
        <f t="shared" si="688"/>
        <v>1.5146178231771751E-3</v>
      </c>
      <c r="AB626" s="17">
        <f t="shared" si="689"/>
        <v>1.0422932770022597E-2</v>
      </c>
      <c r="AC626" s="35">
        <f t="shared" si="690"/>
        <v>1.0422932770022597E-2</v>
      </c>
      <c r="AD626" s="35">
        <f t="shared" si="691"/>
        <v>70.011583932831982</v>
      </c>
      <c r="AE626" s="35">
        <f t="shared" si="692"/>
        <v>0.83244300317097064</v>
      </c>
      <c r="AF626" s="35">
        <f t="shared" si="693"/>
        <v>2.6718511989125535E-2</v>
      </c>
      <c r="AG626" s="35">
        <f t="shared" si="694"/>
        <v>70.011583932831996</v>
      </c>
      <c r="AH626" s="35">
        <f t="shared" si="695"/>
        <v>10.027703519678791</v>
      </c>
      <c r="AI626" s="35">
        <f t="shared" si="696"/>
        <v>19.960712547489212</v>
      </c>
      <c r="AJ626" s="35">
        <f t="shared" si="697"/>
        <v>54.966504513905207</v>
      </c>
      <c r="AK626" s="35">
        <f t="shared" si="698"/>
        <v>70.011583932831996</v>
      </c>
      <c r="AM626" s="1">
        <f t="shared" si="673"/>
        <v>87.47152324959356</v>
      </c>
      <c r="AN626" s="1">
        <f t="shared" si="674"/>
        <v>83.309019004642465</v>
      </c>
      <c r="AO626" s="1">
        <f t="shared" si="675"/>
        <v>59.496181396293679</v>
      </c>
      <c r="AP626" s="1">
        <f t="shared" si="676"/>
        <v>72.861808646200373</v>
      </c>
      <c r="AQ626" s="1">
        <f t="shared" si="677"/>
        <v>60.386196648151838</v>
      </c>
      <c r="AR626" s="1">
        <f t="shared" si="678"/>
        <v>54.644593989289369</v>
      </c>
      <c r="AS626" s="1">
        <f t="shared" si="679"/>
        <v>4.9603960396039604</v>
      </c>
      <c r="AT626" s="1">
        <f t="shared" si="680"/>
        <v>18.720472440944881</v>
      </c>
      <c r="AU626" s="1">
        <f t="shared" si="681"/>
        <v>3.3396424815983177</v>
      </c>
    </row>
    <row r="627" spans="1:47" x14ac:dyDescent="0.3">
      <c r="A627" s="8" t="s">
        <v>940</v>
      </c>
      <c r="B627" s="31" t="s">
        <v>930</v>
      </c>
      <c r="C627" s="1" t="s">
        <v>938</v>
      </c>
      <c r="D627" s="1" t="s">
        <v>514</v>
      </c>
      <c r="E627" s="1" t="s">
        <v>624</v>
      </c>
      <c r="F627" s="1">
        <v>64.25</v>
      </c>
      <c r="G627" s="1">
        <v>0.69799999999999995</v>
      </c>
      <c r="H627" s="1">
        <v>16.03</v>
      </c>
      <c r="I627" s="1">
        <v>5.63</v>
      </c>
      <c r="J627" s="1">
        <v>2.5999999999999999E-2</v>
      </c>
      <c r="K627" s="1">
        <v>2.0299999999999998</v>
      </c>
      <c r="L627" s="1">
        <v>0.36</v>
      </c>
      <c r="M627" s="1">
        <v>3.01</v>
      </c>
      <c r="N627" s="1">
        <v>4.37</v>
      </c>
      <c r="O627" s="1">
        <v>0.19500000000000001</v>
      </c>
      <c r="P627" s="1">
        <v>3.3</v>
      </c>
      <c r="Q627" s="1">
        <v>99.88</v>
      </c>
      <c r="R627" s="1">
        <f t="shared" si="699"/>
        <v>1.6725218878606773</v>
      </c>
      <c r="S627" s="1">
        <f t="shared" si="700"/>
        <v>0.7667272160538029</v>
      </c>
      <c r="T627" s="1">
        <f t="shared" si="701"/>
        <v>2.1235913262927655</v>
      </c>
      <c r="U627" s="17">
        <f t="shared" si="682"/>
        <v>3.5255808128248481E-2</v>
      </c>
      <c r="V627" s="17">
        <f t="shared" si="683"/>
        <v>5.0366709341908074E-2</v>
      </c>
      <c r="W627" s="17">
        <f t="shared" si="684"/>
        <v>0.1572185170655159</v>
      </c>
      <c r="X627" s="17">
        <f t="shared" si="685"/>
        <v>4.856405292029687E-2</v>
      </c>
      <c r="Y627" s="16">
        <f t="shared" si="686"/>
        <v>4.6390658174097661E-2</v>
      </c>
      <c r="Z627" s="17">
        <f t="shared" si="687"/>
        <v>6.4194008559201139E-3</v>
      </c>
      <c r="AA627" s="16">
        <f t="shared" si="688"/>
        <v>1.3737231419513915E-3</v>
      </c>
      <c r="AB627" s="17">
        <f t="shared" si="689"/>
        <v>6.0072839133346965E-3</v>
      </c>
      <c r="AC627" s="35">
        <f t="shared" si="690"/>
        <v>6.0072839133346965E-3</v>
      </c>
      <c r="AD627" s="35">
        <f t="shared" si="691"/>
        <v>60.894804105475409</v>
      </c>
      <c r="AE627" s="35">
        <f t="shared" si="692"/>
        <v>1.1894058849476756</v>
      </c>
      <c r="AF627" s="35">
        <f t="shared" si="693"/>
        <v>5.4571336833631565E-2</v>
      </c>
      <c r="AG627" s="35">
        <f t="shared" si="694"/>
        <v>60.894804105475409</v>
      </c>
      <c r="AH627" s="35">
        <f t="shared" si="695"/>
        <v>21.136892322124538</v>
      </c>
      <c r="AI627" s="35">
        <f t="shared" si="696"/>
        <v>17.968303572400057</v>
      </c>
      <c r="AJ627" s="35">
        <f t="shared" si="697"/>
        <v>48.415705625137761</v>
      </c>
      <c r="AK627" s="35">
        <f t="shared" si="698"/>
        <v>60.894804105475409</v>
      </c>
      <c r="AM627" s="1">
        <f t="shared" si="673"/>
        <v>74.233261967488801</v>
      </c>
      <c r="AN627" s="1">
        <f t="shared" si="674"/>
        <v>67.00628646081941</v>
      </c>
      <c r="AO627" s="1">
        <f t="shared" si="675"/>
        <v>71.317898376485374</v>
      </c>
      <c r="AP627" s="1">
        <f t="shared" si="676"/>
        <v>62.345443333825678</v>
      </c>
      <c r="AQ627" s="1">
        <f t="shared" si="677"/>
        <v>55.983894455318186</v>
      </c>
      <c r="AR627" s="1">
        <f t="shared" si="678"/>
        <v>45.72924132585883</v>
      </c>
      <c r="AS627" s="1">
        <f t="shared" si="679"/>
        <v>1.451827242524917</v>
      </c>
      <c r="AT627" s="1">
        <f t="shared" si="680"/>
        <v>22.965616045845277</v>
      </c>
      <c r="AU627" s="1">
        <f t="shared" si="681"/>
        <v>4.0081097941359944</v>
      </c>
    </row>
    <row r="628" spans="1:47" x14ac:dyDescent="0.3">
      <c r="A628" s="8" t="s">
        <v>940</v>
      </c>
      <c r="B628" s="31" t="s">
        <v>930</v>
      </c>
      <c r="C628" s="1" t="s">
        <v>938</v>
      </c>
      <c r="D628" s="1" t="s">
        <v>513</v>
      </c>
      <c r="E628" s="1" t="s">
        <v>624</v>
      </c>
      <c r="F628" s="1">
        <v>71.27</v>
      </c>
      <c r="G628" s="1">
        <v>0.51</v>
      </c>
      <c r="H628" s="1">
        <v>12.85</v>
      </c>
      <c r="I628" s="1">
        <v>2.19</v>
      </c>
      <c r="J628" s="1">
        <v>9.9000000000000005E-2</v>
      </c>
      <c r="K628" s="1">
        <v>1.49</v>
      </c>
      <c r="L628" s="1">
        <v>2.2799999999999998</v>
      </c>
      <c r="M628" s="1">
        <v>1.73</v>
      </c>
      <c r="N628" s="1">
        <v>3.47</v>
      </c>
      <c r="O628" s="1">
        <v>0.13200000000000001</v>
      </c>
      <c r="P628" s="1">
        <v>3.89</v>
      </c>
      <c r="Q628" s="1">
        <v>99.92</v>
      </c>
      <c r="R628" s="1">
        <f t="shared" si="699"/>
        <v>2.0052224028315413</v>
      </c>
      <c r="S628" s="1">
        <f t="shared" si="700"/>
        <v>0.84537847400140009</v>
      </c>
      <c r="T628" s="1">
        <f t="shared" si="701"/>
        <v>-0.27605403445666177</v>
      </c>
      <c r="U628" s="17">
        <f t="shared" si="682"/>
        <v>1.3714071012586888E-2</v>
      </c>
      <c r="V628" s="17">
        <f t="shared" si="683"/>
        <v>3.6968668433223169E-2</v>
      </c>
      <c r="W628" s="17">
        <f t="shared" si="684"/>
        <v>0.12602981561396626</v>
      </c>
      <c r="X628" s="17">
        <f t="shared" si="685"/>
        <v>2.7912229751532753E-2</v>
      </c>
      <c r="Y628" s="16">
        <f t="shared" si="686"/>
        <v>3.6836518046709128E-2</v>
      </c>
      <c r="Z628" s="17">
        <f t="shared" si="687"/>
        <v>4.0656205420827388E-2</v>
      </c>
      <c r="AA628" s="16">
        <f t="shared" si="688"/>
        <v>9.2990489609017272E-4</v>
      </c>
      <c r="AB628" s="17">
        <f t="shared" si="689"/>
        <v>4.0377233952000338E-2</v>
      </c>
      <c r="AC628" s="35">
        <f t="shared" si="690"/>
        <v>2.7912229751532753E-2</v>
      </c>
      <c r="AD628" s="35">
        <f t="shared" si="691"/>
        <v>57.629227911576344</v>
      </c>
      <c r="AE628" s="35">
        <f t="shared" si="692"/>
        <v>1.2384981435105911</v>
      </c>
      <c r="AF628" s="35">
        <f t="shared" si="693"/>
        <v>5.5824459503065506E-2</v>
      </c>
      <c r="AG628" s="35">
        <f t="shared" si="694"/>
        <v>57.629227911576351</v>
      </c>
      <c r="AH628" s="35">
        <f t="shared" si="695"/>
        <v>25.526661957491704</v>
      </c>
      <c r="AI628" s="35">
        <f t="shared" si="696"/>
        <v>16.844110130931959</v>
      </c>
      <c r="AJ628" s="35">
        <f t="shared" si="697"/>
        <v>45.658724086720127</v>
      </c>
      <c r="AK628" s="35">
        <f t="shared" si="698"/>
        <v>57.629227911576351</v>
      </c>
      <c r="AM628" s="1">
        <f t="shared" si="673"/>
        <v>69.302641102531211</v>
      </c>
      <c r="AN628" s="1">
        <f t="shared" si="674"/>
        <v>61.505086941873699</v>
      </c>
      <c r="AO628" s="1">
        <f t="shared" si="675"/>
        <v>53.514151228661518</v>
      </c>
      <c r="AP628" s="1">
        <f t="shared" si="676"/>
        <v>66.060784482194848</v>
      </c>
      <c r="AQ628" s="1">
        <f t="shared" si="677"/>
        <v>51.877363478433438</v>
      </c>
      <c r="AR628" s="1">
        <f t="shared" si="678"/>
        <v>46.786265299732612</v>
      </c>
      <c r="AS628" s="1">
        <f t="shared" si="679"/>
        <v>2.0057803468208095</v>
      </c>
      <c r="AT628" s="1">
        <f t="shared" si="680"/>
        <v>25.196078431372548</v>
      </c>
      <c r="AU628" s="1">
        <f t="shared" si="681"/>
        <v>5.5463035019455251</v>
      </c>
    </row>
    <row r="629" spans="1:47" x14ac:dyDescent="0.3">
      <c r="A629" s="8" t="s">
        <v>940</v>
      </c>
      <c r="B629" s="31" t="s">
        <v>930</v>
      </c>
      <c r="C629" s="1" t="s">
        <v>938</v>
      </c>
      <c r="D629" s="1" t="s">
        <v>512</v>
      </c>
      <c r="E629" s="1" t="s">
        <v>633</v>
      </c>
      <c r="F629" s="1">
        <v>58.66</v>
      </c>
      <c r="G629" s="1">
        <v>0.76300000000000001</v>
      </c>
      <c r="H629" s="1">
        <v>14.45</v>
      </c>
      <c r="I629" s="1">
        <v>5.98</v>
      </c>
      <c r="J629" s="1">
        <v>0.158</v>
      </c>
      <c r="K629" s="1">
        <v>3.41</v>
      </c>
      <c r="L629" s="1">
        <v>4.47</v>
      </c>
      <c r="M629" s="1">
        <v>1.45</v>
      </c>
      <c r="N629" s="1">
        <v>3.19</v>
      </c>
      <c r="O629" s="1">
        <v>0.159</v>
      </c>
      <c r="P629" s="1">
        <v>7.21</v>
      </c>
      <c r="Q629" s="1">
        <v>99.9</v>
      </c>
      <c r="R629" s="1">
        <f t="shared" si="699"/>
        <v>2.2991308581259582</v>
      </c>
      <c r="S629" s="1">
        <f t="shared" si="700"/>
        <v>-6.6691374498672282E-2</v>
      </c>
      <c r="T629" s="1">
        <f t="shared" si="701"/>
        <v>-1.1258248521929943</v>
      </c>
      <c r="U629" s="17">
        <f t="shared" si="682"/>
        <v>3.7447554637109401E-2</v>
      </c>
      <c r="V629" s="17">
        <f t="shared" si="683"/>
        <v>8.4606147219658395E-2</v>
      </c>
      <c r="W629" s="17">
        <f t="shared" si="684"/>
        <v>0.14172224401726166</v>
      </c>
      <c r="X629" s="17">
        <f t="shared" si="685"/>
        <v>2.3394643433365604E-2</v>
      </c>
      <c r="Y629" s="16">
        <f t="shared" si="686"/>
        <v>3.3864118895966029E-2</v>
      </c>
      <c r="Z629" s="17">
        <f t="shared" si="687"/>
        <v>7.9707560627674742E-2</v>
      </c>
      <c r="AA629" s="16">
        <f t="shared" si="688"/>
        <v>1.1201127157449808E-3</v>
      </c>
      <c r="AB629" s="17">
        <f t="shared" si="689"/>
        <v>7.9371526812951246E-2</v>
      </c>
      <c r="AC629" s="35">
        <f t="shared" si="690"/>
        <v>2.3394643433365604E-2</v>
      </c>
      <c r="AD629" s="35">
        <f t="shared" si="691"/>
        <v>63.731008389405972</v>
      </c>
      <c r="AE629" s="35">
        <f t="shared" si="692"/>
        <v>1.827659635294977</v>
      </c>
      <c r="AF629" s="35">
        <f t="shared" si="693"/>
        <v>4.6789286866731207E-2</v>
      </c>
      <c r="AG629" s="35">
        <f t="shared" si="694"/>
        <v>63.731008389405986</v>
      </c>
      <c r="AH629" s="35">
        <f t="shared" si="695"/>
        <v>21.04065211862418</v>
      </c>
      <c r="AI629" s="35">
        <f t="shared" si="696"/>
        <v>15.228339491969844</v>
      </c>
      <c r="AJ629" s="35">
        <f t="shared" si="697"/>
        <v>47.093843686672834</v>
      </c>
      <c r="AK629" s="35">
        <f t="shared" si="698"/>
        <v>63.731008389405986</v>
      </c>
      <c r="AM629" s="1">
        <f t="shared" si="673"/>
        <v>75.179615460486275</v>
      </c>
      <c r="AN629" s="1">
        <f t="shared" si="674"/>
        <v>69.744539358761628</v>
      </c>
      <c r="AO629" s="1">
        <f t="shared" si="675"/>
        <v>53.202437736440459</v>
      </c>
      <c r="AP629" s="1">
        <f t="shared" si="676"/>
        <v>71.224006059354238</v>
      </c>
      <c r="AQ629" s="1">
        <f t="shared" si="677"/>
        <v>52.019317692570922</v>
      </c>
      <c r="AR629" s="1">
        <f t="shared" si="678"/>
        <v>41.146970588829966</v>
      </c>
      <c r="AS629" s="1">
        <f t="shared" si="679"/>
        <v>2.2000000000000002</v>
      </c>
      <c r="AT629" s="1">
        <f t="shared" si="680"/>
        <v>18.938401048492789</v>
      </c>
      <c r="AU629" s="1">
        <f t="shared" si="681"/>
        <v>4.0595155709342556</v>
      </c>
    </row>
    <row r="630" spans="1:47" x14ac:dyDescent="0.3">
      <c r="A630" s="8" t="s">
        <v>940</v>
      </c>
      <c r="B630" s="31" t="s">
        <v>930</v>
      </c>
      <c r="C630" s="1" t="s">
        <v>938</v>
      </c>
      <c r="D630" s="1" t="s">
        <v>511</v>
      </c>
      <c r="E630" s="1" t="s">
        <v>633</v>
      </c>
      <c r="F630" s="1">
        <v>61.55</v>
      </c>
      <c r="G630" s="1">
        <v>0.67700000000000005</v>
      </c>
      <c r="H630" s="1">
        <v>14.03</v>
      </c>
      <c r="I630" s="1">
        <v>5.56</v>
      </c>
      <c r="J630" s="1">
        <v>9.0999999999999998E-2</v>
      </c>
      <c r="K630" s="1">
        <v>3.44</v>
      </c>
      <c r="L630" s="1">
        <v>2.77</v>
      </c>
      <c r="M630" s="1">
        <v>1.95</v>
      </c>
      <c r="N630" s="1">
        <v>3.41</v>
      </c>
      <c r="O630" s="1">
        <v>0.15</v>
      </c>
      <c r="P630" s="1">
        <v>5.83</v>
      </c>
      <c r="Q630" s="1">
        <v>99.87</v>
      </c>
      <c r="R630" s="1">
        <f t="shared" si="699"/>
        <v>1.9733685215387142</v>
      </c>
      <c r="S630" s="1">
        <f t="shared" si="700"/>
        <v>-8.7591800898814652E-3</v>
      </c>
      <c r="T630" s="1">
        <f t="shared" si="701"/>
        <v>-0.35101794762359168</v>
      </c>
      <c r="U630" s="17">
        <f t="shared" si="682"/>
        <v>3.4817458826476293E-2</v>
      </c>
      <c r="V630" s="17">
        <f t="shared" si="683"/>
        <v>8.5350482825696447E-2</v>
      </c>
      <c r="W630" s="17">
        <f t="shared" si="684"/>
        <v>0.13760298156139664</v>
      </c>
      <c r="X630" s="17">
        <f t="shared" si="685"/>
        <v>3.1461761858664089E-2</v>
      </c>
      <c r="Y630" s="16">
        <f t="shared" si="686"/>
        <v>3.6199575371549893E-2</v>
      </c>
      <c r="Z630" s="17">
        <f t="shared" si="687"/>
        <v>4.9393723252496434E-2</v>
      </c>
      <c r="AA630" s="16">
        <f t="shared" si="688"/>
        <v>1.0567101091933781E-3</v>
      </c>
      <c r="AB630" s="17">
        <f t="shared" si="689"/>
        <v>4.9076710219738418E-2</v>
      </c>
      <c r="AC630" s="35">
        <f t="shared" si="690"/>
        <v>3.1461761858664089E-2</v>
      </c>
      <c r="AD630" s="35">
        <f t="shared" si="691"/>
        <v>58.127512263713456</v>
      </c>
      <c r="AE630" s="35">
        <f t="shared" si="692"/>
        <v>1.7239670205041115</v>
      </c>
      <c r="AF630" s="35">
        <f t="shared" si="693"/>
        <v>6.2923523717328178E-2</v>
      </c>
      <c r="AG630" s="35">
        <f t="shared" si="694"/>
        <v>58.127512263713456</v>
      </c>
      <c r="AH630" s="35">
        <f t="shared" si="695"/>
        <v>26.580731427851301</v>
      </c>
      <c r="AI630" s="35">
        <f t="shared" si="696"/>
        <v>15.291756308435248</v>
      </c>
      <c r="AJ630" s="35">
        <f t="shared" si="697"/>
        <v>44.355512440291974</v>
      </c>
      <c r="AK630" s="35">
        <f t="shared" si="698"/>
        <v>58.127512263713456</v>
      </c>
      <c r="AM630" s="1">
        <f t="shared" si="673"/>
        <v>68.620844596146185</v>
      </c>
      <c r="AN630" s="1">
        <f t="shared" si="674"/>
        <v>61.708331219434051</v>
      </c>
      <c r="AO630" s="1">
        <f t="shared" si="675"/>
        <v>60.915734319775773</v>
      </c>
      <c r="AP630" s="1">
        <f t="shared" si="676"/>
        <v>67.03697085370915</v>
      </c>
      <c r="AQ630" s="1">
        <f t="shared" si="677"/>
        <v>48.311383663847536</v>
      </c>
      <c r="AR630" s="1">
        <f t="shared" si="678"/>
        <v>38.55569803990327</v>
      </c>
      <c r="AS630" s="1">
        <f t="shared" si="679"/>
        <v>1.7487179487179487</v>
      </c>
      <c r="AT630" s="1">
        <f t="shared" si="680"/>
        <v>20.723781388478578</v>
      </c>
      <c r="AU630" s="1">
        <f t="shared" si="681"/>
        <v>4.3870277975766214</v>
      </c>
    </row>
    <row r="631" spans="1:47" x14ac:dyDescent="0.3">
      <c r="A631" s="8" t="s">
        <v>940</v>
      </c>
      <c r="B631" s="31" t="s">
        <v>930</v>
      </c>
      <c r="C631" s="1" t="s">
        <v>938</v>
      </c>
      <c r="D631" s="1" t="s">
        <v>950</v>
      </c>
      <c r="E631" s="1" t="s">
        <v>634</v>
      </c>
      <c r="F631" s="1">
        <v>68.86</v>
      </c>
      <c r="G631" s="1">
        <v>0.378</v>
      </c>
      <c r="H631" s="1">
        <v>13.21</v>
      </c>
      <c r="I631" s="1">
        <v>3.15</v>
      </c>
      <c r="J631" s="1">
        <v>0.111</v>
      </c>
      <c r="K631" s="1">
        <v>0.85</v>
      </c>
      <c r="L631" s="1">
        <v>2.8</v>
      </c>
      <c r="M631" s="1">
        <v>3.42</v>
      </c>
      <c r="N631" s="1">
        <v>3.63</v>
      </c>
      <c r="O631" s="1">
        <v>9.4E-2</v>
      </c>
      <c r="P631" s="1">
        <v>3.41</v>
      </c>
      <c r="Q631" s="1">
        <v>99.91</v>
      </c>
      <c r="R631" s="1">
        <f t="shared" si="699"/>
        <v>1.3513335674597202</v>
      </c>
      <c r="S631" s="1">
        <f t="shared" si="700"/>
        <v>1.4517515777745342</v>
      </c>
      <c r="T631" s="1">
        <f t="shared" si="701"/>
        <v>0.20002113389335563</v>
      </c>
      <c r="U631" s="17">
        <f t="shared" si="682"/>
        <v>1.9725718579748263E-2</v>
      </c>
      <c r="V631" s="17">
        <f t="shared" si="683"/>
        <v>2.1089508837744762E-2</v>
      </c>
      <c r="W631" s="17">
        <f t="shared" si="684"/>
        <v>0.12956061200470775</v>
      </c>
      <c r="X631" s="17">
        <f t="shared" si="685"/>
        <v>5.517909002904163E-2</v>
      </c>
      <c r="Y631" s="16">
        <f t="shared" si="686"/>
        <v>3.8535031847133756E-2</v>
      </c>
      <c r="Z631" s="17">
        <f t="shared" si="687"/>
        <v>4.9928673323823107E-2</v>
      </c>
      <c r="AA631" s="16">
        <f t="shared" si="688"/>
        <v>6.6220500176118356E-4</v>
      </c>
      <c r="AB631" s="17">
        <f t="shared" si="689"/>
        <v>4.9730011823294749E-2</v>
      </c>
      <c r="AC631" s="35">
        <f t="shared" si="690"/>
        <v>4.9730011823294749E-2</v>
      </c>
      <c r="AD631" s="35">
        <f t="shared" si="691"/>
        <v>47.457274660381501</v>
      </c>
      <c r="AE631" s="35">
        <f t="shared" si="692"/>
        <v>1.4237199081059373</v>
      </c>
      <c r="AF631" s="35">
        <f t="shared" si="693"/>
        <v>0.10490910185233637</v>
      </c>
      <c r="AG631" s="35">
        <f t="shared" si="694"/>
        <v>47.457274660381501</v>
      </c>
      <c r="AH631" s="35">
        <f t="shared" si="695"/>
        <v>38.427574429791648</v>
      </c>
      <c r="AI631" s="35">
        <f t="shared" si="696"/>
        <v>14.115150909826854</v>
      </c>
      <c r="AJ631" s="35">
        <f t="shared" si="697"/>
        <v>37.843788240017602</v>
      </c>
      <c r="AK631" s="35">
        <f t="shared" si="698"/>
        <v>47.457274660381501</v>
      </c>
      <c r="AM631" s="1">
        <f t="shared" si="673"/>
        <v>55.256864468091038</v>
      </c>
      <c r="AN631" s="1">
        <f t="shared" si="674"/>
        <v>46.457104594157521</v>
      </c>
      <c r="AO631" s="1">
        <f t="shared" si="675"/>
        <v>71.806500228808034</v>
      </c>
      <c r="AP631" s="1">
        <f t="shared" si="676"/>
        <v>58.027439895563028</v>
      </c>
      <c r="AQ631" s="1">
        <f t="shared" si="677"/>
        <v>47.570691278651125</v>
      </c>
      <c r="AR631" s="1">
        <f t="shared" si="678"/>
        <v>41.285011503864965</v>
      </c>
      <c r="AS631" s="1">
        <f t="shared" si="679"/>
        <v>1.0614035087719298</v>
      </c>
      <c r="AT631" s="1">
        <f t="shared" si="680"/>
        <v>34.94708994708995</v>
      </c>
      <c r="AU631" s="1">
        <f t="shared" si="681"/>
        <v>5.2127176381529141</v>
      </c>
    </row>
    <row r="632" spans="1:47" s="23" customFormat="1" ht="12.9" thickBot="1" x14ac:dyDescent="0.35">
      <c r="A632" s="48" t="s">
        <v>940</v>
      </c>
      <c r="B632" s="54" t="s">
        <v>930</v>
      </c>
      <c r="C632" s="23" t="s">
        <v>938</v>
      </c>
      <c r="D632" s="23" t="s">
        <v>951</v>
      </c>
      <c r="E632" s="23" t="s">
        <v>584</v>
      </c>
      <c r="F632" s="23">
        <v>67.31</v>
      </c>
      <c r="G632" s="23">
        <v>0.49399999999999999</v>
      </c>
      <c r="H632" s="23">
        <v>15.29</v>
      </c>
      <c r="I632" s="23">
        <v>4</v>
      </c>
      <c r="J632" s="23">
        <v>7.1999999999999995E-2</v>
      </c>
      <c r="K632" s="23">
        <v>0.23</v>
      </c>
      <c r="L632" s="23">
        <v>1.73</v>
      </c>
      <c r="M632" s="23">
        <v>2.66</v>
      </c>
      <c r="N632" s="23">
        <v>4</v>
      </c>
      <c r="O632" s="23">
        <v>0.124</v>
      </c>
      <c r="P632" s="23">
        <v>3.98</v>
      </c>
      <c r="Q632" s="23">
        <v>99.89</v>
      </c>
      <c r="R632" s="23">
        <f t="shared" si="699"/>
        <v>1.748872897147363</v>
      </c>
      <c r="S632" s="23">
        <f t="shared" si="700"/>
        <v>2.855970331178832</v>
      </c>
      <c r="T632" s="23">
        <f t="shared" si="701"/>
        <v>0.43020471428392015</v>
      </c>
      <c r="U632" s="22">
        <f t="shared" si="682"/>
        <v>2.5048531529839064E-2</v>
      </c>
      <c r="V632" s="22">
        <f t="shared" si="683"/>
        <v>5.7065729796250539E-3</v>
      </c>
      <c r="W632" s="22">
        <f t="shared" si="684"/>
        <v>0.14996076892899177</v>
      </c>
      <c r="X632" s="22">
        <f t="shared" si="685"/>
        <v>4.2917070022587933E-2</v>
      </c>
      <c r="Y632" s="21">
        <f t="shared" si="686"/>
        <v>4.2462845010615709E-2</v>
      </c>
      <c r="Z632" s="22">
        <f t="shared" si="687"/>
        <v>3.0848787446504995E-2</v>
      </c>
      <c r="AA632" s="21">
        <f t="shared" si="688"/>
        <v>8.7354702359985917E-4</v>
      </c>
      <c r="AB632" s="22">
        <f t="shared" si="689"/>
        <v>3.0586723339425036E-2</v>
      </c>
      <c r="AC632" s="51">
        <f t="shared" si="690"/>
        <v>3.0586723339425036E-2</v>
      </c>
      <c r="AD632" s="51">
        <f t="shared" si="691"/>
        <v>56.391618468608286</v>
      </c>
      <c r="AE632" s="51">
        <f t="shared" si="692"/>
        <v>0.98014839506972218</v>
      </c>
      <c r="AF632" s="51">
        <f t="shared" si="693"/>
        <v>7.3503793362012973E-2</v>
      </c>
      <c r="AG632" s="51">
        <f t="shared" si="694"/>
        <v>56.391618468608286</v>
      </c>
      <c r="AH632" s="51">
        <f t="shared" si="695"/>
        <v>27.640548263851354</v>
      </c>
      <c r="AI632" s="51">
        <f t="shared" si="696"/>
        <v>15.967833267540362</v>
      </c>
      <c r="AJ632" s="51">
        <f t="shared" si="697"/>
        <v>44.163642501844507</v>
      </c>
      <c r="AK632" s="51">
        <f t="shared" si="698"/>
        <v>56.391618468608286</v>
      </c>
      <c r="AM632" s="23">
        <f t="shared" si="673"/>
        <v>67.107181287074368</v>
      </c>
      <c r="AN632" s="23">
        <f t="shared" si="674"/>
        <v>59.390554704987395</v>
      </c>
      <c r="AO632" s="23">
        <f t="shared" si="675"/>
        <v>63.497911591434885</v>
      </c>
      <c r="AP632" s="23">
        <f t="shared" si="676"/>
        <v>63.720716029312264</v>
      </c>
      <c r="AQ632" s="23">
        <f t="shared" si="677"/>
        <v>58.988748406670389</v>
      </c>
      <c r="AR632" s="23">
        <f t="shared" si="678"/>
        <v>50.545874110867963</v>
      </c>
      <c r="AS632" s="23">
        <f t="shared" si="679"/>
        <v>1.5037593984962405</v>
      </c>
      <c r="AT632" s="23">
        <f t="shared" si="680"/>
        <v>30.951417004048583</v>
      </c>
      <c r="AU632" s="23">
        <f t="shared" si="681"/>
        <v>4.4022236756049713</v>
      </c>
    </row>
    <row r="633" spans="1:47" x14ac:dyDescent="0.3">
      <c r="B633" s="2" t="s">
        <v>952</v>
      </c>
      <c r="U633" s="17"/>
      <c r="V633" s="17"/>
      <c r="W633" s="17"/>
      <c r="X633" s="17"/>
      <c r="Y633" s="16"/>
      <c r="Z633" s="17"/>
      <c r="AA633" s="16"/>
      <c r="AB633" s="17"/>
    </row>
    <row r="634" spans="1:47" s="4" customFormat="1" x14ac:dyDescent="0.3">
      <c r="A634" s="4" t="s">
        <v>934</v>
      </c>
      <c r="B634" s="4" t="s">
        <v>953</v>
      </c>
      <c r="C634" s="4" t="s">
        <v>635</v>
      </c>
      <c r="D634" s="3" t="s">
        <v>136</v>
      </c>
      <c r="E634" s="3" t="s">
        <v>630</v>
      </c>
      <c r="F634" s="7">
        <v>60.48</v>
      </c>
      <c r="G634" s="7">
        <v>0.79</v>
      </c>
      <c r="H634" s="3">
        <v>17.670000000000002</v>
      </c>
      <c r="I634" s="7">
        <v>4.92</v>
      </c>
      <c r="J634" s="7">
        <v>0.02</v>
      </c>
      <c r="K634" s="7">
        <v>2.71</v>
      </c>
      <c r="L634" s="7">
        <v>0.53</v>
      </c>
      <c r="M634" s="7">
        <v>4.33</v>
      </c>
      <c r="N634" s="7">
        <v>3.68</v>
      </c>
      <c r="O634" s="7">
        <v>0.16</v>
      </c>
      <c r="P634" s="7">
        <v>4.53</v>
      </c>
      <c r="Q634" s="7">
        <v>99.82</v>
      </c>
      <c r="R634" s="7">
        <f t="shared" si="699"/>
        <v>1.4063007443172066</v>
      </c>
      <c r="S634" s="7">
        <f t="shared" si="700"/>
        <v>0.30596411728923006</v>
      </c>
      <c r="T634" s="7">
        <f t="shared" si="701"/>
        <v>2.1004458144503677</v>
      </c>
      <c r="U634" s="17">
        <f t="shared" si="682"/>
        <v>3.0809693781702049E-2</v>
      </c>
      <c r="V634" s="17">
        <f t="shared" si="683"/>
        <v>6.7238316412103885E-2</v>
      </c>
      <c r="W634" s="17">
        <f t="shared" si="684"/>
        <v>0.17330325617889372</v>
      </c>
      <c r="X634" s="17">
        <f t="shared" si="685"/>
        <v>6.9861245563084873E-2</v>
      </c>
      <c r="Y634" s="16">
        <f t="shared" si="686"/>
        <v>3.9065817409766453E-2</v>
      </c>
      <c r="Z634" s="17">
        <f t="shared" si="687"/>
        <v>9.4507845934379466E-3</v>
      </c>
      <c r="AA634" s="16">
        <f t="shared" si="688"/>
        <v>1.1271574498062699E-3</v>
      </c>
      <c r="AB634" s="17">
        <f t="shared" si="689"/>
        <v>9.112637358496066E-3</v>
      </c>
      <c r="AC634" s="35">
        <f t="shared" si="690"/>
        <v>9.112637358496066E-3</v>
      </c>
      <c r="AD634" s="35">
        <f t="shared" si="691"/>
        <v>59.484278684733496</v>
      </c>
      <c r="AE634" s="35">
        <f t="shared" si="692"/>
        <v>1.2488274169337465</v>
      </c>
      <c r="AF634" s="35">
        <f t="shared" si="693"/>
        <v>7.8973882921580946E-2</v>
      </c>
      <c r="AG634" s="35">
        <f t="shared" si="694"/>
        <v>59.484278684733496</v>
      </c>
      <c r="AH634" s="35">
        <f t="shared" si="695"/>
        <v>27.106844753531874</v>
      </c>
      <c r="AI634" s="35">
        <f t="shared" si="696"/>
        <v>13.408876561734637</v>
      </c>
      <c r="AJ634" s="35">
        <f t="shared" si="697"/>
        <v>43.151015904101385</v>
      </c>
      <c r="AK634" s="35">
        <f t="shared" si="698"/>
        <v>59.484278684733496</v>
      </c>
      <c r="AL634" s="1"/>
      <c r="AM634" s="1">
        <f t="shared" si="673"/>
        <v>68.695584862278011</v>
      </c>
      <c r="AN634" s="1">
        <f t="shared" si="674"/>
        <v>62.959807999247239</v>
      </c>
      <c r="AO634" s="1">
        <f t="shared" si="675"/>
        <v>79.946095060864707</v>
      </c>
      <c r="AP634" s="1">
        <f t="shared" si="676"/>
        <v>61.404903874170522</v>
      </c>
      <c r="AQ634" s="1">
        <f t="shared" si="677"/>
        <v>52.418511833565454</v>
      </c>
      <c r="AR634" s="1">
        <f t="shared" si="678"/>
        <v>44.506234349964068</v>
      </c>
      <c r="AS634" s="1">
        <f t="shared" si="679"/>
        <v>0.84988452655889146</v>
      </c>
      <c r="AT634" s="1">
        <f t="shared" si="680"/>
        <v>22.367088607594937</v>
      </c>
      <c r="AU634" s="1">
        <f t="shared" si="681"/>
        <v>3.4227504244482168</v>
      </c>
    </row>
    <row r="635" spans="1:47" s="4" customFormat="1" x14ac:dyDescent="0.3">
      <c r="A635" s="4" t="s">
        <v>934</v>
      </c>
      <c r="B635" s="4" t="s">
        <v>953</v>
      </c>
      <c r="C635" s="4" t="s">
        <v>635</v>
      </c>
      <c r="D635" s="3" t="s">
        <v>137</v>
      </c>
      <c r="E635" s="3" t="s">
        <v>630</v>
      </c>
      <c r="F635" s="7">
        <v>63.66</v>
      </c>
      <c r="G635" s="7">
        <v>0.78</v>
      </c>
      <c r="H635" s="7">
        <v>15.83</v>
      </c>
      <c r="I635" s="7">
        <v>5.01</v>
      </c>
      <c r="J635" s="7">
        <v>0.02</v>
      </c>
      <c r="K635" s="7">
        <v>2.4500000000000002</v>
      </c>
      <c r="L635" s="7">
        <v>0.33</v>
      </c>
      <c r="M635" s="7">
        <v>5.04</v>
      </c>
      <c r="N635" s="7">
        <v>3.45</v>
      </c>
      <c r="O635" s="7">
        <v>0.16</v>
      </c>
      <c r="P635" s="7">
        <v>3.1</v>
      </c>
      <c r="Q635" s="7">
        <v>99.84</v>
      </c>
      <c r="R635" s="7">
        <f t="shared" si="699"/>
        <v>1.1445007918096435</v>
      </c>
      <c r="S635" s="7">
        <f t="shared" si="700"/>
        <v>0.34228620648663277</v>
      </c>
      <c r="T635" s="7">
        <f t="shared" si="701"/>
        <v>2.7260687066048881</v>
      </c>
      <c r="U635" s="17">
        <f t="shared" si="682"/>
        <v>3.1373285741123427E-2</v>
      </c>
      <c r="V635" s="17">
        <f t="shared" si="683"/>
        <v>6.0787407826440785E-2</v>
      </c>
      <c r="W635" s="17">
        <f t="shared" si="684"/>
        <v>0.15525696351510399</v>
      </c>
      <c r="X635" s="17">
        <f t="shared" si="685"/>
        <v>8.1316553727008717E-2</v>
      </c>
      <c r="Y635" s="16">
        <f t="shared" si="686"/>
        <v>3.662420382165605E-2</v>
      </c>
      <c r="Z635" s="17">
        <f t="shared" si="687"/>
        <v>5.8844507845934382E-3</v>
      </c>
      <c r="AA635" s="16">
        <f t="shared" si="688"/>
        <v>1.1271574498062699E-3</v>
      </c>
      <c r="AB635" s="17">
        <f t="shared" si="689"/>
        <v>5.5463035496515576E-3</v>
      </c>
      <c r="AC635" s="35">
        <f t="shared" si="690"/>
        <v>5.5463035496515576E-3</v>
      </c>
      <c r="AD635" s="35">
        <f t="shared" si="691"/>
        <v>55.698759365487419</v>
      </c>
      <c r="AE635" s="35">
        <f t="shared" si="692"/>
        <v>1.3911511407332817</v>
      </c>
      <c r="AF635" s="35">
        <f t="shared" si="693"/>
        <v>8.686285727666028E-2</v>
      </c>
      <c r="AG635" s="35">
        <f t="shared" si="694"/>
        <v>55.698759365487419</v>
      </c>
      <c r="AH635" s="35">
        <f t="shared" si="695"/>
        <v>31.162231153520558</v>
      </c>
      <c r="AI635" s="35">
        <f t="shared" si="696"/>
        <v>13.139009480992032</v>
      </c>
      <c r="AJ635" s="35">
        <f t="shared" si="697"/>
        <v>40.988389163735739</v>
      </c>
      <c r="AK635" s="35">
        <f t="shared" si="698"/>
        <v>55.698759365487419</v>
      </c>
      <c r="AL635" s="1"/>
      <c r="AM635" s="1">
        <f t="shared" ref="AM635:AM660" si="702">W635/(W635+AC635+X635)*100</f>
        <v>64.124020498360238</v>
      </c>
      <c r="AN635" s="1">
        <f t="shared" ref="AN635:AN660" si="703">(W635-Y635)/(W635-Y635+AC635+X635)*100</f>
        <v>57.730068136053973</v>
      </c>
      <c r="AO635" s="1">
        <f t="shared" ref="AO635:AO660" si="704">(AC635/0.7+2*X635/0.35+2*Y635/0.25+V635/0.9)*100</f>
        <v>83.312450690725854</v>
      </c>
      <c r="AP635" s="1">
        <f t="shared" ref="AP635:AP660" si="705">W635/(W635+Y635+X635)*100</f>
        <v>56.829523654358937</v>
      </c>
      <c r="AQ635" s="1">
        <f t="shared" ref="AQ635:AQ660" si="706">(W635+U635)/(U635+W635+V635+X635+Y635+AC635)*100</f>
        <v>50.317572170963963</v>
      </c>
      <c r="AR635" s="1">
        <f t="shared" ref="AR635:AR660" si="707">(W635)/(U635+W635+V635+X635+Y635+AC635)*100</f>
        <v>41.858988550085172</v>
      </c>
      <c r="AS635" s="1">
        <f t="shared" ref="AS635:AS660" si="708">N635/M635</f>
        <v>0.68452380952380953</v>
      </c>
      <c r="AT635" s="1">
        <f t="shared" ref="AT635:AT660" si="709">H635/G635</f>
        <v>20.294871794871796</v>
      </c>
      <c r="AU635" s="1">
        <f t="shared" ref="AU635:AU660" si="710">F635/H635</f>
        <v>4.0214782059380916</v>
      </c>
    </row>
    <row r="636" spans="1:47" s="4" customFormat="1" x14ac:dyDescent="0.3">
      <c r="A636" s="4" t="s">
        <v>934</v>
      </c>
      <c r="B636" s="4" t="s">
        <v>953</v>
      </c>
      <c r="C636" s="4" t="s">
        <v>635</v>
      </c>
      <c r="D636" s="3" t="s">
        <v>138</v>
      </c>
      <c r="E636" s="3" t="s">
        <v>630</v>
      </c>
      <c r="F636" s="7">
        <v>60.27</v>
      </c>
      <c r="G636" s="7">
        <v>0.87</v>
      </c>
      <c r="H636" s="7">
        <v>17.690000000000001</v>
      </c>
      <c r="I636" s="7">
        <v>5.63</v>
      </c>
      <c r="J636" s="7">
        <v>0.02</v>
      </c>
      <c r="K636" s="7">
        <v>2.66</v>
      </c>
      <c r="L636" s="7">
        <v>0.26</v>
      </c>
      <c r="M636" s="3">
        <v>4.3899999999999997</v>
      </c>
      <c r="N636" s="7">
        <v>4.34</v>
      </c>
      <c r="O636" s="7">
        <v>0.17</v>
      </c>
      <c r="P636" s="7">
        <v>3.52</v>
      </c>
      <c r="Q636" s="7">
        <v>99.8</v>
      </c>
      <c r="R636" s="7">
        <f t="shared" si="699"/>
        <v>1.393670281084614</v>
      </c>
      <c r="S636" s="7">
        <f t="shared" si="700"/>
        <v>0.48954822531870579</v>
      </c>
      <c r="T636" s="7">
        <f t="shared" si="701"/>
        <v>2.8264028750536894</v>
      </c>
      <c r="U636" s="17">
        <f t="shared" ref="U636:U660" si="711">I636/159.69</f>
        <v>3.5255808128248481E-2</v>
      </c>
      <c r="V636" s="17">
        <f t="shared" ref="V636:V660" si="712">K636/40.3044</f>
        <v>6.5997757068707141E-2</v>
      </c>
      <c r="W636" s="17">
        <f t="shared" ref="W636:W660" si="713">H636/101.96</f>
        <v>0.17349941153393489</v>
      </c>
      <c r="X636" s="17">
        <f t="shared" ref="X636:X660" si="714">M636/61.98</f>
        <v>7.0829299774120683E-2</v>
      </c>
      <c r="Y636" s="16">
        <f t="shared" ref="Y636:Y660" si="715">N636/94.2</f>
        <v>4.6072186836518043E-2</v>
      </c>
      <c r="Z636" s="17">
        <f t="shared" ref="Z636:Z660" si="716">L636/56.08</f>
        <v>4.6362339514978606E-3</v>
      </c>
      <c r="AA636" s="16">
        <f t="shared" ref="AA636:AA660" si="717">O636/141.95</f>
        <v>1.1976047904191619E-3</v>
      </c>
      <c r="AB636" s="17">
        <f t="shared" ref="AB636:AB660" si="718">Z636-3/10*AA636</f>
        <v>4.2769525143721123E-3</v>
      </c>
      <c r="AC636" s="35">
        <f t="shared" ref="AC636:AC660" si="719">IF(AB636&gt;X636,X636,AB636)</f>
        <v>4.2769525143721123E-3</v>
      </c>
      <c r="AD636" s="35">
        <f t="shared" ref="AD636:AD660" si="720">W636/(W636+AC636+Y636+X636)*100</f>
        <v>58.877656106817369</v>
      </c>
      <c r="AE636" s="35">
        <f t="shared" ref="AE636:AE660" si="721">(U636+V636+X636+Y636+Z636)/W636</f>
        <v>1.2841039850761471</v>
      </c>
      <c r="AF636" s="35">
        <f t="shared" ref="AF636:AF660" si="722">AC636+X636</f>
        <v>7.5106252288492797E-2</v>
      </c>
      <c r="AG636" s="35">
        <f t="shared" ref="AG636:AG660" si="723">W636/(W636+Y636+AF636)*100</f>
        <v>58.877656106817369</v>
      </c>
      <c r="AH636" s="35">
        <f t="shared" ref="AH636:AH660" si="724">AF636/(W636+Y636+AF636)*100</f>
        <v>25.487579782648574</v>
      </c>
      <c r="AI636" s="35">
        <f t="shared" ref="AI636:AI660" si="725">Y636/(W636+Y636+AF636)*100</f>
        <v>15.634764110534075</v>
      </c>
      <c r="AJ636" s="35">
        <f t="shared" ref="AJ636:AJ660" si="726">AI636/(AH636+AI636)*(100-AG636)+AG636/2</f>
        <v>45.073592163942756</v>
      </c>
      <c r="AK636" s="35">
        <f t="shared" ref="AK636:AK660" si="727">AG636</f>
        <v>58.877656106817369</v>
      </c>
      <c r="AL636" s="1"/>
      <c r="AM636" s="1">
        <f t="shared" si="702"/>
        <v>69.789001934348875</v>
      </c>
      <c r="AN636" s="1">
        <f t="shared" si="703"/>
        <v>62.916623263364038</v>
      </c>
      <c r="AO636" s="1">
        <f t="shared" si="704"/>
        <v>85.27571238951036</v>
      </c>
      <c r="AP636" s="1">
        <f t="shared" si="705"/>
        <v>59.744791645775038</v>
      </c>
      <c r="AQ636" s="1">
        <f t="shared" si="706"/>
        <v>52.725096140933545</v>
      </c>
      <c r="AR636" s="1">
        <f t="shared" si="707"/>
        <v>43.820572095516603</v>
      </c>
      <c r="AS636" s="1">
        <f t="shared" si="708"/>
        <v>0.9886104783599089</v>
      </c>
      <c r="AT636" s="1">
        <f t="shared" si="709"/>
        <v>20.333333333333336</v>
      </c>
      <c r="AU636" s="1">
        <f t="shared" si="710"/>
        <v>3.4070096099491236</v>
      </c>
    </row>
    <row r="637" spans="1:47" s="4" customFormat="1" x14ac:dyDescent="0.3">
      <c r="A637" s="4" t="s">
        <v>560</v>
      </c>
      <c r="B637" s="4" t="s">
        <v>953</v>
      </c>
      <c r="C637" s="4" t="s">
        <v>637</v>
      </c>
      <c r="D637" s="3" t="s">
        <v>139</v>
      </c>
      <c r="E637" s="3" t="s">
        <v>636</v>
      </c>
      <c r="F637" s="7">
        <v>60.29</v>
      </c>
      <c r="G637" s="3">
        <v>1.1100000000000001</v>
      </c>
      <c r="H637" s="7">
        <v>14.43</v>
      </c>
      <c r="I637" s="7">
        <v>6.41</v>
      </c>
      <c r="J637" s="7">
        <v>0.04</v>
      </c>
      <c r="K637" s="7">
        <v>2.41</v>
      </c>
      <c r="L637" s="7">
        <v>2.4900000000000002</v>
      </c>
      <c r="M637" s="7">
        <v>4.49</v>
      </c>
      <c r="N637" s="7">
        <v>3.21</v>
      </c>
      <c r="O637" s="7">
        <v>0.21</v>
      </c>
      <c r="P637" s="7">
        <v>4.7</v>
      </c>
      <c r="Q637" s="7">
        <v>99.8</v>
      </c>
      <c r="R637" s="7">
        <f t="shared" si="699"/>
        <v>1.1674566710316165</v>
      </c>
      <c r="S637" s="7">
        <f t="shared" si="700"/>
        <v>0.28664418963936084</v>
      </c>
      <c r="T637" s="7">
        <f t="shared" si="701"/>
        <v>0.58956999127754672</v>
      </c>
      <c r="U637" s="17">
        <f t="shared" si="711"/>
        <v>4.01402717765671E-2</v>
      </c>
      <c r="V637" s="17">
        <f t="shared" si="712"/>
        <v>5.9794960351723388E-2</v>
      </c>
      <c r="W637" s="17">
        <f t="shared" si="713"/>
        <v>0.14152608866222049</v>
      </c>
      <c r="X637" s="17">
        <f t="shared" si="714"/>
        <v>7.2442723459180389E-2</v>
      </c>
      <c r="Y637" s="16">
        <f t="shared" si="715"/>
        <v>3.4076433121019108E-2</v>
      </c>
      <c r="Z637" s="17">
        <f t="shared" si="716"/>
        <v>4.4400855920114127E-2</v>
      </c>
      <c r="AA637" s="16">
        <f t="shared" si="717"/>
        <v>1.4793941528707293E-3</v>
      </c>
      <c r="AB637" s="17">
        <f t="shared" si="718"/>
        <v>4.3957037674252908E-2</v>
      </c>
      <c r="AC637" s="35">
        <f t="shared" si="719"/>
        <v>4.3957037674252908E-2</v>
      </c>
      <c r="AD637" s="35">
        <f t="shared" si="720"/>
        <v>48.467459654281889</v>
      </c>
      <c r="AE637" s="35">
        <f t="shared" si="721"/>
        <v>1.772501783945424</v>
      </c>
      <c r="AF637" s="35">
        <f t="shared" si="722"/>
        <v>0.1163997611334333</v>
      </c>
      <c r="AG637" s="35">
        <f t="shared" si="723"/>
        <v>48.467459654281889</v>
      </c>
      <c r="AH637" s="35">
        <f t="shared" si="724"/>
        <v>39.862620240763547</v>
      </c>
      <c r="AI637" s="35">
        <f t="shared" si="725"/>
        <v>11.66992010495456</v>
      </c>
      <c r="AJ637" s="35">
        <f t="shared" si="726"/>
        <v>35.903649932095504</v>
      </c>
      <c r="AK637" s="35">
        <f t="shared" si="727"/>
        <v>48.467459654281889</v>
      </c>
      <c r="AL637" s="1"/>
      <c r="AM637" s="1">
        <f t="shared" si="702"/>
        <v>54.870843218834786</v>
      </c>
      <c r="AN637" s="1">
        <f t="shared" si="703"/>
        <v>48.000864660451427</v>
      </c>
      <c r="AO637" s="1">
        <f t="shared" si="704"/>
        <v>81.58044976762217</v>
      </c>
      <c r="AP637" s="1">
        <f t="shared" si="705"/>
        <v>57.0565618074654</v>
      </c>
      <c r="AQ637" s="1">
        <f t="shared" si="706"/>
        <v>46.350847639054578</v>
      </c>
      <c r="AR637" s="1">
        <f t="shared" si="707"/>
        <v>36.10934989113877</v>
      </c>
      <c r="AS637" s="1">
        <f t="shared" si="708"/>
        <v>0.71492204899777279</v>
      </c>
      <c r="AT637" s="1">
        <f t="shared" si="709"/>
        <v>12.999999999999998</v>
      </c>
      <c r="AU637" s="1">
        <f t="shared" si="710"/>
        <v>4.1781011781011781</v>
      </c>
    </row>
    <row r="638" spans="1:47" s="4" customFormat="1" x14ac:dyDescent="0.3">
      <c r="A638" s="4" t="s">
        <v>560</v>
      </c>
      <c r="B638" s="4" t="s">
        <v>953</v>
      </c>
      <c r="C638" s="4" t="s">
        <v>637</v>
      </c>
      <c r="D638" s="3" t="s">
        <v>140</v>
      </c>
      <c r="E638" s="3" t="s">
        <v>633</v>
      </c>
      <c r="F638" s="7">
        <v>60.05</v>
      </c>
      <c r="G638" s="7">
        <v>0.95</v>
      </c>
      <c r="H638" s="7">
        <v>14.97</v>
      </c>
      <c r="I638" s="7">
        <v>7.45</v>
      </c>
      <c r="J638" s="7">
        <v>0.04</v>
      </c>
      <c r="K638" s="7">
        <v>3.61</v>
      </c>
      <c r="L638" s="7">
        <v>0.32</v>
      </c>
      <c r="M638" s="7">
        <v>6.59</v>
      </c>
      <c r="N638" s="3">
        <v>2.11</v>
      </c>
      <c r="O638" s="7">
        <v>0.17</v>
      </c>
      <c r="P638" s="7">
        <v>3.59</v>
      </c>
      <c r="Q638" s="7">
        <v>99.86</v>
      </c>
      <c r="R638" s="7">
        <f t="shared" si="699"/>
        <v>0.82049484991712129</v>
      </c>
      <c r="S638" s="7">
        <f t="shared" si="700"/>
        <v>-0.53701982485681443</v>
      </c>
      <c r="T638" s="7">
        <f t="shared" si="701"/>
        <v>3.0249876317027806</v>
      </c>
      <c r="U638" s="17">
        <f t="shared" si="711"/>
        <v>4.6652889974325255E-2</v>
      </c>
      <c r="V638" s="17">
        <f t="shared" si="712"/>
        <v>8.9568384593245398E-2</v>
      </c>
      <c r="W638" s="17">
        <f t="shared" si="713"/>
        <v>0.14682228324833269</v>
      </c>
      <c r="X638" s="17">
        <f t="shared" si="714"/>
        <v>0.10632462084543401</v>
      </c>
      <c r="Y638" s="16">
        <f t="shared" si="715"/>
        <v>2.2399150743099786E-2</v>
      </c>
      <c r="Z638" s="17">
        <f t="shared" si="716"/>
        <v>5.7061340941512127E-3</v>
      </c>
      <c r="AA638" s="16">
        <f t="shared" si="717"/>
        <v>1.1976047904191619E-3</v>
      </c>
      <c r="AB638" s="17">
        <f t="shared" si="718"/>
        <v>5.3468526570254644E-3</v>
      </c>
      <c r="AC638" s="35">
        <f t="shared" si="719"/>
        <v>5.3468526570254644E-3</v>
      </c>
      <c r="AD638" s="35">
        <f t="shared" si="720"/>
        <v>52.269843535129255</v>
      </c>
      <c r="AE638" s="35">
        <f t="shared" si="721"/>
        <v>1.8433930753718148</v>
      </c>
      <c r="AF638" s="35">
        <f t="shared" si="722"/>
        <v>0.11167147350245947</v>
      </c>
      <c r="AG638" s="35">
        <f t="shared" si="723"/>
        <v>52.269843535129255</v>
      </c>
      <c r="AH638" s="35">
        <f t="shared" si="724"/>
        <v>39.75588935255967</v>
      </c>
      <c r="AI638" s="35">
        <f t="shared" si="725"/>
        <v>7.9742671123110718</v>
      </c>
      <c r="AJ638" s="35">
        <f t="shared" si="726"/>
        <v>34.109188879875703</v>
      </c>
      <c r="AK638" s="35">
        <f t="shared" si="727"/>
        <v>52.269843535129255</v>
      </c>
      <c r="AL638" s="1"/>
      <c r="AM638" s="1">
        <f t="shared" si="702"/>
        <v>56.799160294567827</v>
      </c>
      <c r="AN638" s="1">
        <f t="shared" si="703"/>
        <v>52.70054009670131</v>
      </c>
      <c r="AO638" s="1">
        <f t="shared" si="704"/>
        <v>89.392125618314296</v>
      </c>
      <c r="AP638" s="1">
        <f t="shared" si="705"/>
        <v>53.284117362978378</v>
      </c>
      <c r="AQ638" s="1">
        <f t="shared" si="706"/>
        <v>46.384223203935328</v>
      </c>
      <c r="AR638" s="1">
        <f t="shared" si="707"/>
        <v>35.199542370558419</v>
      </c>
      <c r="AS638" s="1">
        <f t="shared" si="708"/>
        <v>0.32018209408194231</v>
      </c>
      <c r="AT638" s="1">
        <f t="shared" si="709"/>
        <v>15.757894736842106</v>
      </c>
      <c r="AU638" s="1">
        <f t="shared" si="710"/>
        <v>4.011356045424181</v>
      </c>
    </row>
    <row r="639" spans="1:47" s="4" customFormat="1" x14ac:dyDescent="0.3">
      <c r="A639" s="4" t="s">
        <v>560</v>
      </c>
      <c r="B639" s="4" t="s">
        <v>953</v>
      </c>
      <c r="C639" s="4" t="s">
        <v>637</v>
      </c>
      <c r="D639" s="3" t="s">
        <v>141</v>
      </c>
      <c r="E639" s="3" t="s">
        <v>638</v>
      </c>
      <c r="F639" s="3">
        <v>61.76</v>
      </c>
      <c r="G639" s="7">
        <v>0.86</v>
      </c>
      <c r="H639" s="3">
        <v>14.78</v>
      </c>
      <c r="I639" s="7">
        <v>5.7</v>
      </c>
      <c r="J639" s="7">
        <v>0.05</v>
      </c>
      <c r="K639" s="7">
        <v>2.6</v>
      </c>
      <c r="L639" s="7">
        <v>1.05</v>
      </c>
      <c r="M639" s="7">
        <v>5.59</v>
      </c>
      <c r="N639" s="3">
        <v>2.71</v>
      </c>
      <c r="O639" s="7">
        <v>0.21</v>
      </c>
      <c r="P639" s="7">
        <v>4.5199999999999996</v>
      </c>
      <c r="Q639" s="7">
        <v>99.84</v>
      </c>
      <c r="R639" s="7">
        <f t="shared" si="699"/>
        <v>0.97229562835304784</v>
      </c>
      <c r="S639" s="7">
        <f t="shared" si="700"/>
        <v>4.1437189864173024E-2</v>
      </c>
      <c r="T639" s="7">
        <f t="shared" si="701"/>
        <v>1.6721891229975758</v>
      </c>
      <c r="U639" s="17">
        <f t="shared" si="711"/>
        <v>3.5694157430020669E-2</v>
      </c>
      <c r="V639" s="17">
        <f t="shared" si="712"/>
        <v>6.4509085856631038E-2</v>
      </c>
      <c r="W639" s="17">
        <f t="shared" si="713"/>
        <v>0.14495880737544134</v>
      </c>
      <c r="X639" s="17">
        <f t="shared" si="714"/>
        <v>9.0190383994837045E-2</v>
      </c>
      <c r="Y639" s="16">
        <f t="shared" si="715"/>
        <v>2.8768577494692141E-2</v>
      </c>
      <c r="Z639" s="17">
        <f t="shared" si="716"/>
        <v>1.8723252496433668E-2</v>
      </c>
      <c r="AA639" s="16">
        <f t="shared" si="717"/>
        <v>1.4793941528707293E-3</v>
      </c>
      <c r="AB639" s="17">
        <f t="shared" si="718"/>
        <v>1.8279434250572449E-2</v>
      </c>
      <c r="AC639" s="35">
        <f t="shared" si="719"/>
        <v>1.8279434250572449E-2</v>
      </c>
      <c r="AD639" s="35">
        <f t="shared" si="720"/>
        <v>51.36791072875706</v>
      </c>
      <c r="AE639" s="35">
        <f t="shared" si="721"/>
        <v>1.6410555631607429</v>
      </c>
      <c r="AF639" s="35">
        <f t="shared" si="722"/>
        <v>0.10846981824540949</v>
      </c>
      <c r="AG639" s="35">
        <f t="shared" si="723"/>
        <v>51.36791072875706</v>
      </c>
      <c r="AH639" s="35">
        <f t="shared" si="724"/>
        <v>38.437595074603756</v>
      </c>
      <c r="AI639" s="35">
        <f t="shared" si="725"/>
        <v>10.194494196639193</v>
      </c>
      <c r="AJ639" s="35">
        <f t="shared" si="726"/>
        <v>35.878449561017717</v>
      </c>
      <c r="AK639" s="35">
        <f t="shared" si="727"/>
        <v>51.36791072875706</v>
      </c>
      <c r="AL639" s="1"/>
      <c r="AM639" s="1">
        <f t="shared" si="702"/>
        <v>57.199066214529026</v>
      </c>
      <c r="AN639" s="1">
        <f t="shared" si="703"/>
        <v>51.718243118821974</v>
      </c>
      <c r="AO639" s="1">
        <f t="shared" si="704"/>
        <v>84.331248234891859</v>
      </c>
      <c r="AP639" s="1">
        <f t="shared" si="705"/>
        <v>54.925747515548032</v>
      </c>
      <c r="AQ639" s="1">
        <f t="shared" si="706"/>
        <v>47.241828953164422</v>
      </c>
      <c r="AR639" s="1">
        <f t="shared" si="707"/>
        <v>37.907593659809443</v>
      </c>
      <c r="AS639" s="1">
        <f t="shared" si="708"/>
        <v>0.48479427549194992</v>
      </c>
      <c r="AT639" s="1">
        <f t="shared" si="709"/>
        <v>17.186046511627907</v>
      </c>
      <c r="AU639" s="1">
        <f t="shared" si="710"/>
        <v>4.1786197564276053</v>
      </c>
    </row>
    <row r="640" spans="1:47" s="4" customFormat="1" x14ac:dyDescent="0.3">
      <c r="A640" s="4" t="s">
        <v>559</v>
      </c>
      <c r="B640" s="4" t="s">
        <v>953</v>
      </c>
      <c r="C640" s="4" t="s">
        <v>639</v>
      </c>
      <c r="D640" s="3" t="s">
        <v>142</v>
      </c>
      <c r="E640" s="3" t="s">
        <v>577</v>
      </c>
      <c r="F640" s="3">
        <v>61.39</v>
      </c>
      <c r="G640" s="7">
        <v>0.9</v>
      </c>
      <c r="H640" s="7">
        <v>14.6</v>
      </c>
      <c r="I640" s="7">
        <v>7.36</v>
      </c>
      <c r="J640" s="7">
        <v>0.01</v>
      </c>
      <c r="K640" s="7">
        <v>4.07</v>
      </c>
      <c r="L640" s="7">
        <v>0.13</v>
      </c>
      <c r="M640" s="7">
        <v>0.08</v>
      </c>
      <c r="N640" s="3">
        <v>5.33</v>
      </c>
      <c r="O640" s="7">
        <v>0.06</v>
      </c>
      <c r="P640" s="7">
        <v>5.95</v>
      </c>
      <c r="Q640" s="7">
        <v>99.88</v>
      </c>
      <c r="R640" s="7">
        <f t="shared" si="699"/>
        <v>5.2067501730225461</v>
      </c>
      <c r="S640" s="7">
        <f t="shared" si="700"/>
        <v>0.26970823872324956</v>
      </c>
      <c r="T640" s="7">
        <f t="shared" si="701"/>
        <v>-0.48550781578170077</v>
      </c>
      <c r="U640" s="17">
        <f t="shared" si="711"/>
        <v>4.6089298014903878E-2</v>
      </c>
      <c r="V640" s="17">
        <f t="shared" si="712"/>
        <v>0.10098153055249551</v>
      </c>
      <c r="W640" s="17">
        <f t="shared" si="713"/>
        <v>0.14319340918007062</v>
      </c>
      <c r="X640" s="17">
        <f t="shared" si="714"/>
        <v>1.2907389480477575E-3</v>
      </c>
      <c r="Y640" s="16">
        <f t="shared" si="715"/>
        <v>5.6581740976645437E-2</v>
      </c>
      <c r="Z640" s="17">
        <f t="shared" si="716"/>
        <v>2.3181169757489303E-3</v>
      </c>
      <c r="AA640" s="16">
        <f t="shared" si="717"/>
        <v>4.2268404367735117E-4</v>
      </c>
      <c r="AB640" s="17">
        <f t="shared" si="718"/>
        <v>2.1913117626457248E-3</v>
      </c>
      <c r="AC640" s="35">
        <f t="shared" si="719"/>
        <v>1.2907389480477575E-3</v>
      </c>
      <c r="AD640" s="35">
        <f t="shared" si="720"/>
        <v>70.762895467253799</v>
      </c>
      <c r="AE640" s="35">
        <f t="shared" si="721"/>
        <v>1.4474229411439123</v>
      </c>
      <c r="AF640" s="35">
        <f t="shared" si="722"/>
        <v>2.5814778960955151E-3</v>
      </c>
      <c r="AG640" s="35">
        <f t="shared" si="723"/>
        <v>70.762895467253799</v>
      </c>
      <c r="AH640" s="35">
        <f t="shared" si="724"/>
        <v>1.2757071122087458</v>
      </c>
      <c r="AI640" s="35">
        <f t="shared" si="725"/>
        <v>27.961397420537466</v>
      </c>
      <c r="AJ640" s="35">
        <f t="shared" si="726"/>
        <v>63.342845154164351</v>
      </c>
      <c r="AK640" s="35">
        <f t="shared" si="727"/>
        <v>70.762895467253799</v>
      </c>
      <c r="AL640" s="1"/>
      <c r="AM640" s="1">
        <f t="shared" si="702"/>
        <v>98.229134010752674</v>
      </c>
      <c r="AN640" s="1">
        <f t="shared" si="703"/>
        <v>97.105744096956599</v>
      </c>
      <c r="AO640" s="1">
        <f t="shared" si="704"/>
        <v>57.407519234167424</v>
      </c>
      <c r="AP640" s="1">
        <f t="shared" si="705"/>
        <v>71.217156633396343</v>
      </c>
      <c r="AQ640" s="1">
        <f t="shared" si="706"/>
        <v>54.169385836415216</v>
      </c>
      <c r="AR640" s="1">
        <f t="shared" si="707"/>
        <v>40.979438354698623</v>
      </c>
      <c r="AS640" s="1">
        <f t="shared" si="708"/>
        <v>66.625</v>
      </c>
      <c r="AT640" s="1">
        <f t="shared" si="709"/>
        <v>16.222222222222221</v>
      </c>
      <c r="AU640" s="1">
        <f t="shared" si="710"/>
        <v>4.2047945205479458</v>
      </c>
    </row>
    <row r="641" spans="1:47" s="4" customFormat="1" x14ac:dyDescent="0.3">
      <c r="A641" s="4" t="s">
        <v>559</v>
      </c>
      <c r="B641" s="4" t="s">
        <v>953</v>
      </c>
      <c r="C641" s="4" t="s">
        <v>639</v>
      </c>
      <c r="D641" s="3" t="s">
        <v>143</v>
      </c>
      <c r="E641" s="3" t="s">
        <v>577</v>
      </c>
      <c r="F641" s="7">
        <v>65.430000000000007</v>
      </c>
      <c r="G641" s="7">
        <v>0.87</v>
      </c>
      <c r="H641" s="7">
        <v>14.04</v>
      </c>
      <c r="I641" s="7">
        <v>8.35</v>
      </c>
      <c r="J641" s="7">
        <v>0.01</v>
      </c>
      <c r="K641" s="7">
        <v>2.66</v>
      </c>
      <c r="L641" s="7">
        <v>0.12</v>
      </c>
      <c r="M641" s="7">
        <v>0.14000000000000001</v>
      </c>
      <c r="N641" s="7">
        <v>5.47</v>
      </c>
      <c r="O641" s="7">
        <v>0.05</v>
      </c>
      <c r="P641" s="7">
        <v>2.72</v>
      </c>
      <c r="Q641" s="7">
        <v>99.87</v>
      </c>
      <c r="R641" s="7">
        <f t="shared" si="699"/>
        <v>4.6080232549704974</v>
      </c>
      <c r="S641" s="7">
        <f t="shared" si="700"/>
        <v>0.72095249364028191</v>
      </c>
      <c r="T641" s="7">
        <f t="shared" si="701"/>
        <v>0.15415067982725836</v>
      </c>
      <c r="U641" s="17">
        <f t="shared" si="711"/>
        <v>5.2288809568539041E-2</v>
      </c>
      <c r="V641" s="17">
        <f t="shared" si="712"/>
        <v>6.5997757068707141E-2</v>
      </c>
      <c r="W641" s="17">
        <f t="shared" si="713"/>
        <v>0.13770105923891723</v>
      </c>
      <c r="X641" s="17">
        <f t="shared" si="714"/>
        <v>2.2587931590835756E-3</v>
      </c>
      <c r="Y641" s="16">
        <f t="shared" si="715"/>
        <v>5.8067940552016979E-2</v>
      </c>
      <c r="Z641" s="17">
        <f t="shared" si="716"/>
        <v>2.1398002853067048E-3</v>
      </c>
      <c r="AA641" s="16">
        <f t="shared" si="717"/>
        <v>3.5223670306445937E-4</v>
      </c>
      <c r="AB641" s="17">
        <f t="shared" si="718"/>
        <v>2.034129274387367E-3</v>
      </c>
      <c r="AC641" s="35">
        <f t="shared" si="719"/>
        <v>2.034129274387367E-3</v>
      </c>
      <c r="AD641" s="35">
        <f t="shared" si="720"/>
        <v>68.829219327634434</v>
      </c>
      <c r="AE641" s="35">
        <f t="shared" si="721"/>
        <v>1.3126485855133407</v>
      </c>
      <c r="AF641" s="35">
        <f t="shared" si="722"/>
        <v>4.2929224334709425E-3</v>
      </c>
      <c r="AG641" s="35">
        <f t="shared" si="723"/>
        <v>68.829219327634434</v>
      </c>
      <c r="AH641" s="35">
        <f t="shared" si="724"/>
        <v>2.1457968541638146</v>
      </c>
      <c r="AI641" s="35">
        <f t="shared" si="725"/>
        <v>29.024983818201761</v>
      </c>
      <c r="AJ641" s="35">
        <f t="shared" si="726"/>
        <v>63.439593482018971</v>
      </c>
      <c r="AK641" s="35">
        <f t="shared" si="727"/>
        <v>68.829219327634434</v>
      </c>
      <c r="AL641" s="1"/>
      <c r="AM641" s="1">
        <f t="shared" si="702"/>
        <v>96.976687051866975</v>
      </c>
      <c r="AN641" s="1">
        <f t="shared" si="703"/>
        <v>94.884874377293926</v>
      </c>
      <c r="AO641" s="1">
        <f t="shared" si="704"/>
        <v>55.368765404747634</v>
      </c>
      <c r="AP641" s="1">
        <f t="shared" si="705"/>
        <v>69.536228823028381</v>
      </c>
      <c r="AQ641" s="1">
        <f t="shared" si="706"/>
        <v>59.679840003896665</v>
      </c>
      <c r="AR641" s="1">
        <f t="shared" si="707"/>
        <v>43.254817929655609</v>
      </c>
      <c r="AS641" s="1">
        <f t="shared" si="708"/>
        <v>39.071428571428569</v>
      </c>
      <c r="AT641" s="1">
        <f t="shared" si="709"/>
        <v>16.137931034482758</v>
      </c>
      <c r="AU641" s="1">
        <f t="shared" si="710"/>
        <v>4.6602564102564115</v>
      </c>
    </row>
    <row r="642" spans="1:47" s="4" customFormat="1" x14ac:dyDescent="0.3">
      <c r="A642" s="4" t="s">
        <v>559</v>
      </c>
      <c r="B642" s="4" t="s">
        <v>953</v>
      </c>
      <c r="C642" s="4" t="s">
        <v>639</v>
      </c>
      <c r="D642" s="3" t="s">
        <v>144</v>
      </c>
      <c r="E642" s="3" t="s">
        <v>577</v>
      </c>
      <c r="F642" s="7">
        <v>65.739999999999995</v>
      </c>
      <c r="G642" s="7">
        <v>0.9</v>
      </c>
      <c r="H642" s="7">
        <v>14.94</v>
      </c>
      <c r="I642" s="7">
        <v>5.59</v>
      </c>
      <c r="J642" s="7">
        <v>0.01</v>
      </c>
      <c r="K642" s="7">
        <v>3.63</v>
      </c>
      <c r="L642" s="7">
        <v>0.18</v>
      </c>
      <c r="M642" s="7">
        <v>0.1</v>
      </c>
      <c r="N642" s="7">
        <v>5.5</v>
      </c>
      <c r="O642" s="7">
        <v>0.06</v>
      </c>
      <c r="P642" s="7">
        <v>3.22</v>
      </c>
      <c r="Q642" s="7">
        <v>99.87</v>
      </c>
      <c r="R642" s="7">
        <f t="shared" si="699"/>
        <v>5.0066272726987169</v>
      </c>
      <c r="S642" s="7">
        <f t="shared" si="700"/>
        <v>0.41551544396166579</v>
      </c>
      <c r="T642" s="7">
        <f t="shared" si="701"/>
        <v>-0.58778666490211895</v>
      </c>
      <c r="U642" s="17">
        <f t="shared" si="711"/>
        <v>3.5005322812950088E-2</v>
      </c>
      <c r="V642" s="17">
        <f t="shared" si="712"/>
        <v>9.0064608330604104E-2</v>
      </c>
      <c r="W642" s="17">
        <f t="shared" si="713"/>
        <v>0.14652805021577089</v>
      </c>
      <c r="X642" s="17">
        <f t="shared" si="714"/>
        <v>1.6134236850596968E-3</v>
      </c>
      <c r="Y642" s="16">
        <f t="shared" si="715"/>
        <v>5.8386411889596604E-2</v>
      </c>
      <c r="Z642" s="17">
        <f t="shared" si="716"/>
        <v>3.2097004279600569E-3</v>
      </c>
      <c r="AA642" s="16">
        <f t="shared" si="717"/>
        <v>4.2268404367735117E-4</v>
      </c>
      <c r="AB642" s="17">
        <f t="shared" si="718"/>
        <v>3.0828952148568515E-3</v>
      </c>
      <c r="AC642" s="35">
        <f t="shared" si="719"/>
        <v>1.6134236850596968E-3</v>
      </c>
      <c r="AD642" s="35">
        <f t="shared" si="720"/>
        <v>70.398351285969838</v>
      </c>
      <c r="AE642" s="35">
        <f t="shared" si="721"/>
        <v>1.2849380502157666</v>
      </c>
      <c r="AF642" s="35">
        <f t="shared" si="722"/>
        <v>3.2268473701193936E-3</v>
      </c>
      <c r="AG642" s="35">
        <f t="shared" si="723"/>
        <v>70.398351285969838</v>
      </c>
      <c r="AH642" s="35">
        <f t="shared" si="724"/>
        <v>1.5503156861321774</v>
      </c>
      <c r="AI642" s="35">
        <f t="shared" si="725"/>
        <v>28.051333027897979</v>
      </c>
      <c r="AJ642" s="35">
        <f t="shared" si="726"/>
        <v>63.250508670882908</v>
      </c>
      <c r="AK642" s="35">
        <f t="shared" si="727"/>
        <v>70.398351285969838</v>
      </c>
      <c r="AL642" s="1"/>
      <c r="AM642" s="1">
        <f t="shared" si="702"/>
        <v>97.84524751968884</v>
      </c>
      <c r="AN642" s="1">
        <f t="shared" si="703"/>
        <v>96.468314708809615</v>
      </c>
      <c r="AO642" s="1">
        <f t="shared" si="704"/>
        <v>57.868753704406096</v>
      </c>
      <c r="AP642" s="1">
        <f t="shared" si="705"/>
        <v>70.948312696358713</v>
      </c>
      <c r="AQ642" s="1">
        <f t="shared" si="706"/>
        <v>54.479966729654031</v>
      </c>
      <c r="AR642" s="1">
        <f t="shared" si="707"/>
        <v>43.974521970972702</v>
      </c>
      <c r="AS642" s="1">
        <f t="shared" si="708"/>
        <v>55</v>
      </c>
      <c r="AT642" s="1">
        <f t="shared" si="709"/>
        <v>16.599999999999998</v>
      </c>
      <c r="AU642" s="1">
        <f t="shared" si="710"/>
        <v>4.4002677376171349</v>
      </c>
    </row>
    <row r="643" spans="1:47" s="4" customFormat="1" x14ac:dyDescent="0.3">
      <c r="A643" s="4" t="s">
        <v>559</v>
      </c>
      <c r="B643" s="4" t="s">
        <v>953</v>
      </c>
      <c r="C643" s="4" t="s">
        <v>639</v>
      </c>
      <c r="D643" s="3" t="s">
        <v>145</v>
      </c>
      <c r="E643" s="3" t="s">
        <v>630</v>
      </c>
      <c r="F643" s="7">
        <v>67.33</v>
      </c>
      <c r="G643" s="7">
        <v>0.68</v>
      </c>
      <c r="H643" s="7">
        <v>12.95</v>
      </c>
      <c r="I643" s="7">
        <v>4.9800000000000004</v>
      </c>
      <c r="J643" s="7">
        <v>0.03</v>
      </c>
      <c r="K643" s="3">
        <v>1.92</v>
      </c>
      <c r="L643" s="7">
        <v>1.0900000000000001</v>
      </c>
      <c r="M643" s="7">
        <v>5.86</v>
      </c>
      <c r="N643" s="3">
        <v>1.94</v>
      </c>
      <c r="O643" s="7">
        <v>0.17</v>
      </c>
      <c r="P643" s="7">
        <v>2.89</v>
      </c>
      <c r="Q643" s="7">
        <v>99.84</v>
      </c>
      <c r="R643" s="7">
        <f t="shared" si="699"/>
        <v>0.79294618455662547</v>
      </c>
      <c r="S643" s="7">
        <f t="shared" si="700"/>
        <v>1.0362787035546658E-2</v>
      </c>
      <c r="T643" s="7">
        <f t="shared" si="701"/>
        <v>1.6819719073478689</v>
      </c>
      <c r="U643" s="17">
        <f t="shared" si="711"/>
        <v>3.1185421754649636E-2</v>
      </c>
      <c r="V643" s="17">
        <f t="shared" si="712"/>
        <v>4.7637478786435226E-2</v>
      </c>
      <c r="W643" s="17">
        <f t="shared" si="713"/>
        <v>0.12701059238917223</v>
      </c>
      <c r="X643" s="17">
        <f t="shared" si="714"/>
        <v>9.4546627944498238E-2</v>
      </c>
      <c r="Y643" s="16">
        <f t="shared" si="715"/>
        <v>2.0594479830148619E-2</v>
      </c>
      <c r="Z643" s="17">
        <f t="shared" si="716"/>
        <v>1.943651925820257E-2</v>
      </c>
      <c r="AA643" s="16">
        <f t="shared" si="717"/>
        <v>1.1976047904191619E-3</v>
      </c>
      <c r="AB643" s="17">
        <f t="shared" si="718"/>
        <v>1.9077237821076821E-2</v>
      </c>
      <c r="AC643" s="35">
        <f t="shared" si="719"/>
        <v>1.9077237821076821E-2</v>
      </c>
      <c r="AD643" s="35">
        <f t="shared" si="720"/>
        <v>48.620414479699001</v>
      </c>
      <c r="AE643" s="35">
        <f t="shared" si="721"/>
        <v>1.6801789800338487</v>
      </c>
      <c r="AF643" s="35">
        <f t="shared" si="722"/>
        <v>0.11362386576557507</v>
      </c>
      <c r="AG643" s="35">
        <f t="shared" si="723"/>
        <v>48.620414479699001</v>
      </c>
      <c r="AH643" s="35">
        <f t="shared" si="724"/>
        <v>43.49589545555812</v>
      </c>
      <c r="AI643" s="35">
        <f t="shared" si="725"/>
        <v>7.883690064742896</v>
      </c>
      <c r="AJ643" s="35">
        <f t="shared" si="726"/>
        <v>32.193897304592397</v>
      </c>
      <c r="AK643" s="35">
        <f t="shared" si="727"/>
        <v>48.620414479699001</v>
      </c>
      <c r="AL643" s="1"/>
      <c r="AM643" s="1">
        <f t="shared" si="702"/>
        <v>52.781548146979937</v>
      </c>
      <c r="AN643" s="1">
        <f t="shared" si="703"/>
        <v>48.362171896799886</v>
      </c>
      <c r="AO643" s="1">
        <f t="shared" si="704"/>
        <v>78.520601291050241</v>
      </c>
      <c r="AP643" s="1">
        <f t="shared" si="705"/>
        <v>52.450836522414555</v>
      </c>
      <c r="AQ643" s="1">
        <f t="shared" si="706"/>
        <v>46.521146549171</v>
      </c>
      <c r="AR643" s="1">
        <f t="shared" si="707"/>
        <v>37.350361915325536</v>
      </c>
      <c r="AS643" s="1">
        <f t="shared" si="708"/>
        <v>0.33105802047781568</v>
      </c>
      <c r="AT643" s="1">
        <f t="shared" si="709"/>
        <v>19.044117647058822</v>
      </c>
      <c r="AU643" s="1">
        <f t="shared" si="710"/>
        <v>5.1992277992277991</v>
      </c>
    </row>
    <row r="644" spans="1:47" s="4" customFormat="1" x14ac:dyDescent="0.3">
      <c r="A644" s="4" t="s">
        <v>559</v>
      </c>
      <c r="B644" s="4" t="s">
        <v>953</v>
      </c>
      <c r="C644" s="4" t="s">
        <v>639</v>
      </c>
      <c r="D644" s="3" t="s">
        <v>146</v>
      </c>
      <c r="E644" s="3" t="s">
        <v>630</v>
      </c>
      <c r="F644" s="7">
        <v>66.849999999999994</v>
      </c>
      <c r="G644" s="7">
        <v>0.54</v>
      </c>
      <c r="H644" s="7">
        <v>12.66</v>
      </c>
      <c r="I644" s="7">
        <v>4.6500000000000004</v>
      </c>
      <c r="J644" s="7">
        <v>0.03</v>
      </c>
      <c r="K644" s="7">
        <v>2.2000000000000002</v>
      </c>
      <c r="L644" s="7">
        <v>2.23</v>
      </c>
      <c r="M644" s="7">
        <v>4.7300000000000004</v>
      </c>
      <c r="N644" s="7">
        <v>2.4300000000000002</v>
      </c>
      <c r="O644" s="7">
        <v>0.16</v>
      </c>
      <c r="P644" s="7">
        <v>3.4</v>
      </c>
      <c r="Q644" s="7">
        <v>99.87</v>
      </c>
      <c r="R644" s="7">
        <f t="shared" si="699"/>
        <v>0.98452221421218844</v>
      </c>
      <c r="S644" s="7">
        <f t="shared" si="700"/>
        <v>9.9433896988186873E-2</v>
      </c>
      <c r="T644" s="7">
        <f t="shared" si="701"/>
        <v>0.75192361703181432</v>
      </c>
      <c r="U644" s="17">
        <f t="shared" si="711"/>
        <v>2.9118917903437912E-2</v>
      </c>
      <c r="V644" s="17">
        <f t="shared" si="712"/>
        <v>5.4584611109457032E-2</v>
      </c>
      <c r="W644" s="17">
        <f t="shared" si="713"/>
        <v>0.12416633974107494</v>
      </c>
      <c r="X644" s="17">
        <f t="shared" si="714"/>
        <v>7.631494030332367E-2</v>
      </c>
      <c r="Y644" s="16">
        <f t="shared" si="715"/>
        <v>2.5796178343949046E-2</v>
      </c>
      <c r="Z644" s="17">
        <f t="shared" si="716"/>
        <v>3.9764621968616264E-2</v>
      </c>
      <c r="AA644" s="16">
        <f t="shared" si="717"/>
        <v>1.1271574498062699E-3</v>
      </c>
      <c r="AB644" s="17">
        <f t="shared" si="718"/>
        <v>3.9426474733674381E-2</v>
      </c>
      <c r="AC644" s="35">
        <f t="shared" si="719"/>
        <v>3.9426474733674381E-2</v>
      </c>
      <c r="AD644" s="35">
        <f t="shared" si="720"/>
        <v>46.731088351655195</v>
      </c>
      <c r="AE644" s="35">
        <f t="shared" si="721"/>
        <v>1.8167505790956404</v>
      </c>
      <c r="AF644" s="35">
        <f t="shared" si="722"/>
        <v>0.11574141503699806</v>
      </c>
      <c r="AG644" s="35">
        <f t="shared" si="723"/>
        <v>46.731088351655195</v>
      </c>
      <c r="AH644" s="35">
        <f t="shared" si="724"/>
        <v>43.560294225620254</v>
      </c>
      <c r="AI644" s="35">
        <f t="shared" si="725"/>
        <v>9.7086174227245614</v>
      </c>
      <c r="AJ644" s="35">
        <f t="shared" si="726"/>
        <v>33.074161598552159</v>
      </c>
      <c r="AK644" s="35">
        <f t="shared" si="727"/>
        <v>46.731088351655195</v>
      </c>
      <c r="AL644" s="1"/>
      <c r="AM644" s="1">
        <f t="shared" si="702"/>
        <v>51.755867523305021</v>
      </c>
      <c r="AN644" s="1">
        <f t="shared" si="703"/>
        <v>45.943410924066313</v>
      </c>
      <c r="AO644" s="1">
        <f t="shared" si="704"/>
        <v>75.942790314665913</v>
      </c>
      <c r="AP644" s="1">
        <f t="shared" si="705"/>
        <v>54.873490548039939</v>
      </c>
      <c r="AQ644" s="1">
        <f t="shared" si="706"/>
        <v>43.870058386252978</v>
      </c>
      <c r="AR644" s="1">
        <f t="shared" si="707"/>
        <v>35.536258722811844</v>
      </c>
      <c r="AS644" s="1">
        <f t="shared" si="708"/>
        <v>0.5137420718816067</v>
      </c>
      <c r="AT644" s="1">
        <f t="shared" si="709"/>
        <v>23.444444444444443</v>
      </c>
      <c r="AU644" s="1">
        <f t="shared" si="710"/>
        <v>5.2804107424960502</v>
      </c>
    </row>
    <row r="645" spans="1:47" s="4" customFormat="1" x14ac:dyDescent="0.3">
      <c r="A645" s="4" t="s">
        <v>559</v>
      </c>
      <c r="B645" s="4" t="s">
        <v>953</v>
      </c>
      <c r="C645" s="4" t="s">
        <v>639</v>
      </c>
      <c r="D645" s="3" t="s">
        <v>147</v>
      </c>
      <c r="E645" s="3" t="s">
        <v>630</v>
      </c>
      <c r="F645" s="7">
        <v>62.63</v>
      </c>
      <c r="G645" s="7">
        <v>0.71</v>
      </c>
      <c r="H645" s="3">
        <v>15.01</v>
      </c>
      <c r="I645" s="7">
        <v>4.7300000000000004</v>
      </c>
      <c r="J645" s="7">
        <v>0.03</v>
      </c>
      <c r="K645" s="7">
        <v>2.58</v>
      </c>
      <c r="L645" s="3">
        <v>1.83</v>
      </c>
      <c r="M645" s="7">
        <v>6.23</v>
      </c>
      <c r="N645" s="7">
        <v>2.68</v>
      </c>
      <c r="O645" s="7">
        <v>0.22</v>
      </c>
      <c r="P645" s="7">
        <v>3.19</v>
      </c>
      <c r="Q645" s="7">
        <v>99.84</v>
      </c>
      <c r="R645" s="7">
        <f t="shared" si="699"/>
        <v>0.87934031284600878</v>
      </c>
      <c r="S645" s="7">
        <f t="shared" si="700"/>
        <v>3.8027395589239323E-2</v>
      </c>
      <c r="T645" s="7">
        <f t="shared" si="701"/>
        <v>1.2250603659460322</v>
      </c>
      <c r="U645" s="17">
        <f t="shared" si="711"/>
        <v>2.9619888534034695E-2</v>
      </c>
      <c r="V645" s="17">
        <f t="shared" si="712"/>
        <v>6.4012862119272332E-2</v>
      </c>
      <c r="W645" s="17">
        <f t="shared" si="713"/>
        <v>0.14721459395841507</v>
      </c>
      <c r="X645" s="17">
        <f t="shared" si="714"/>
        <v>0.10051629557921911</v>
      </c>
      <c r="Y645" s="16">
        <f t="shared" si="715"/>
        <v>2.8450106157112527E-2</v>
      </c>
      <c r="Z645" s="17">
        <f t="shared" si="716"/>
        <v>3.263195435092725E-2</v>
      </c>
      <c r="AA645" s="16">
        <f t="shared" si="717"/>
        <v>1.5498414934836211E-3</v>
      </c>
      <c r="AB645" s="17">
        <f t="shared" si="718"/>
        <v>3.2167001902882165E-2</v>
      </c>
      <c r="AC645" s="35">
        <f t="shared" si="719"/>
        <v>3.2167001902882165E-2</v>
      </c>
      <c r="AD645" s="35">
        <f t="shared" si="720"/>
        <v>47.743003069706688</v>
      </c>
      <c r="AE645" s="35">
        <f t="shared" si="721"/>
        <v>1.733735086160433</v>
      </c>
      <c r="AF645" s="35">
        <f t="shared" si="722"/>
        <v>0.13268329748210128</v>
      </c>
      <c r="AG645" s="35">
        <f t="shared" si="723"/>
        <v>47.743003069706688</v>
      </c>
      <c r="AH645" s="35">
        <f t="shared" si="724"/>
        <v>43.030374290039362</v>
      </c>
      <c r="AI645" s="35">
        <f t="shared" si="725"/>
        <v>9.2266226402539484</v>
      </c>
      <c r="AJ645" s="35">
        <f t="shared" si="726"/>
        <v>33.098124175107294</v>
      </c>
      <c r="AK645" s="35">
        <f t="shared" si="727"/>
        <v>47.743003069706688</v>
      </c>
      <c r="AL645" s="1"/>
      <c r="AM645" s="1">
        <f t="shared" si="702"/>
        <v>52.595820997708721</v>
      </c>
      <c r="AN645" s="1">
        <f t="shared" si="703"/>
        <v>47.232266399739615</v>
      </c>
      <c r="AO645" s="1">
        <f t="shared" si="704"/>
        <v>91.905794335415962</v>
      </c>
      <c r="AP645" s="1">
        <f t="shared" si="705"/>
        <v>53.303665441602753</v>
      </c>
      <c r="AQ645" s="1">
        <f t="shared" si="706"/>
        <v>43.990783952185964</v>
      </c>
      <c r="AR645" s="1">
        <f t="shared" si="707"/>
        <v>36.62229959990934</v>
      </c>
      <c r="AS645" s="1">
        <f t="shared" si="708"/>
        <v>0.4301765650080257</v>
      </c>
      <c r="AT645" s="1">
        <f t="shared" si="709"/>
        <v>21.140845070422536</v>
      </c>
      <c r="AU645" s="1">
        <f t="shared" si="710"/>
        <v>4.1725516322451703</v>
      </c>
    </row>
    <row r="646" spans="1:47" s="4" customFormat="1" x14ac:dyDescent="0.3">
      <c r="A646" s="4" t="s">
        <v>559</v>
      </c>
      <c r="B646" s="4" t="s">
        <v>953</v>
      </c>
      <c r="C646" s="4" t="s">
        <v>639</v>
      </c>
      <c r="D646" s="3" t="s">
        <v>933</v>
      </c>
      <c r="E646" s="3" t="s">
        <v>630</v>
      </c>
      <c r="F646" s="7">
        <v>59.75</v>
      </c>
      <c r="G646" s="7">
        <v>0.74</v>
      </c>
      <c r="H646" s="7">
        <v>16.010000000000002</v>
      </c>
      <c r="I646" s="7">
        <v>5.99</v>
      </c>
      <c r="J646" s="7">
        <v>0.05</v>
      </c>
      <c r="K646" s="7">
        <v>3.39</v>
      </c>
      <c r="L646" s="3">
        <v>1.49</v>
      </c>
      <c r="M646" s="7">
        <v>6.17</v>
      </c>
      <c r="N646" s="7">
        <v>2.56</v>
      </c>
      <c r="O646" s="7">
        <v>0.22</v>
      </c>
      <c r="P646" s="7">
        <v>3.46</v>
      </c>
      <c r="Q646" s="7">
        <v>99.83</v>
      </c>
      <c r="R646" s="7">
        <f t="shared" si="699"/>
        <v>0.95351468909132697</v>
      </c>
      <c r="S646" s="7">
        <f t="shared" si="700"/>
        <v>-0.28082266290088781</v>
      </c>
      <c r="T646" s="7">
        <f t="shared" si="701"/>
        <v>1.4209227179599289</v>
      </c>
      <c r="U646" s="17">
        <f t="shared" si="711"/>
        <v>3.7510175965933999E-2</v>
      </c>
      <c r="V646" s="17">
        <f t="shared" si="712"/>
        <v>8.4109923482299703E-2</v>
      </c>
      <c r="W646" s="17">
        <f t="shared" si="713"/>
        <v>0.15702236171047473</v>
      </c>
      <c r="X646" s="17">
        <f t="shared" si="714"/>
        <v>9.9548241368183285E-2</v>
      </c>
      <c r="Y646" s="16">
        <f t="shared" si="715"/>
        <v>2.7176220806794056E-2</v>
      </c>
      <c r="Z646" s="17">
        <f t="shared" si="716"/>
        <v>2.6569186875891583E-2</v>
      </c>
      <c r="AA646" s="16">
        <f t="shared" si="717"/>
        <v>1.5498414934836211E-3</v>
      </c>
      <c r="AB646" s="17">
        <f t="shared" si="718"/>
        <v>2.6104234427846498E-2</v>
      </c>
      <c r="AC646" s="35">
        <f t="shared" si="719"/>
        <v>2.6104234427846498E-2</v>
      </c>
      <c r="AD646" s="35">
        <f t="shared" si="720"/>
        <v>50.676722734219382</v>
      </c>
      <c r="AE646" s="35">
        <f t="shared" si="721"/>
        <v>1.7507936163003435</v>
      </c>
      <c r="AF646" s="35">
        <f t="shared" si="722"/>
        <v>0.12565247579602978</v>
      </c>
      <c r="AG646" s="35">
        <f t="shared" si="723"/>
        <v>50.676722734219382</v>
      </c>
      <c r="AH646" s="35">
        <f t="shared" si="724"/>
        <v>40.5525404625145</v>
      </c>
      <c r="AI646" s="35">
        <f t="shared" si="725"/>
        <v>8.770736803266125</v>
      </c>
      <c r="AJ646" s="35">
        <f t="shared" si="726"/>
        <v>34.109098170375816</v>
      </c>
      <c r="AK646" s="35">
        <f t="shared" si="727"/>
        <v>50.676722734219382</v>
      </c>
      <c r="AL646" s="1"/>
      <c r="AM646" s="1">
        <f t="shared" si="702"/>
        <v>55.548758105100724</v>
      </c>
      <c r="AN646" s="1">
        <f t="shared" si="703"/>
        <v>50.820682546508614</v>
      </c>
      <c r="AO646" s="1">
        <f t="shared" si="704"/>
        <v>91.700409399106903</v>
      </c>
      <c r="AP646" s="1">
        <f t="shared" si="705"/>
        <v>55.338896682721739</v>
      </c>
      <c r="AQ646" s="1">
        <f t="shared" si="706"/>
        <v>45.085872874015834</v>
      </c>
      <c r="AR646" s="1">
        <f t="shared" si="707"/>
        <v>36.392319367325747</v>
      </c>
      <c r="AS646" s="1">
        <f t="shared" si="708"/>
        <v>0.4149108589951378</v>
      </c>
      <c r="AT646" s="1">
        <f t="shared" si="709"/>
        <v>21.635135135135137</v>
      </c>
      <c r="AU646" s="1">
        <f t="shared" si="710"/>
        <v>3.7320424734540909</v>
      </c>
    </row>
    <row r="647" spans="1:47" s="4" customFormat="1" x14ac:dyDescent="0.3">
      <c r="A647" s="4" t="s">
        <v>559</v>
      </c>
      <c r="B647" s="4" t="s">
        <v>953</v>
      </c>
      <c r="C647" s="4" t="s">
        <v>639</v>
      </c>
      <c r="D647" s="3" t="s">
        <v>148</v>
      </c>
      <c r="E647" s="3" t="s">
        <v>632</v>
      </c>
      <c r="F647" s="7">
        <v>67.47</v>
      </c>
      <c r="G647" s="7">
        <v>0.69</v>
      </c>
      <c r="H647" s="7">
        <v>15.26</v>
      </c>
      <c r="I647" s="7">
        <v>4.8600000000000003</v>
      </c>
      <c r="J647" s="7">
        <v>0.01</v>
      </c>
      <c r="K647" s="3">
        <v>1.61</v>
      </c>
      <c r="L647" s="7">
        <v>0.24</v>
      </c>
      <c r="M647" s="7">
        <v>5.27</v>
      </c>
      <c r="N647" s="7">
        <v>2.79</v>
      </c>
      <c r="O647" s="7">
        <v>0.12</v>
      </c>
      <c r="P647" s="3">
        <v>1.53</v>
      </c>
      <c r="Q647" s="7">
        <v>99.85</v>
      </c>
      <c r="R647" s="7">
        <f t="shared" si="699"/>
        <v>1.0632046633030401</v>
      </c>
      <c r="S647" s="7">
        <f t="shared" si="700"/>
        <v>0.54980741683690249</v>
      </c>
      <c r="T647" s="7">
        <f t="shared" si="701"/>
        <v>3.0891467181934167</v>
      </c>
      <c r="U647" s="17">
        <f t="shared" si="711"/>
        <v>3.0433965808754463E-2</v>
      </c>
      <c r="V647" s="17">
        <f t="shared" si="712"/>
        <v>3.9946010857375376E-2</v>
      </c>
      <c r="W647" s="17">
        <f t="shared" si="713"/>
        <v>0.14966653589642998</v>
      </c>
      <c r="X647" s="17">
        <f t="shared" si="714"/>
        <v>8.5027428202646013E-2</v>
      </c>
      <c r="Y647" s="16">
        <f t="shared" si="715"/>
        <v>2.9617834394904459E-2</v>
      </c>
      <c r="Z647" s="17">
        <f t="shared" si="716"/>
        <v>4.2796005706134095E-3</v>
      </c>
      <c r="AA647" s="16">
        <f t="shared" si="717"/>
        <v>8.4536808735470234E-4</v>
      </c>
      <c r="AB647" s="17">
        <f t="shared" si="718"/>
        <v>4.0259901444069986E-3</v>
      </c>
      <c r="AC647" s="35">
        <f t="shared" si="719"/>
        <v>4.0259901444069986E-3</v>
      </c>
      <c r="AD647" s="35">
        <f t="shared" si="720"/>
        <v>55.775422707280676</v>
      </c>
      <c r="AE647" s="35">
        <f t="shared" si="721"/>
        <v>1.2648441329950582</v>
      </c>
      <c r="AF647" s="35">
        <f t="shared" si="722"/>
        <v>8.9053418347053007E-2</v>
      </c>
      <c r="AG647" s="35">
        <f t="shared" si="723"/>
        <v>55.775422707280676</v>
      </c>
      <c r="AH647" s="35">
        <f t="shared" si="724"/>
        <v>33.187058296534445</v>
      </c>
      <c r="AI647" s="35">
        <f t="shared" si="725"/>
        <v>11.037518996184884</v>
      </c>
      <c r="AJ647" s="35">
        <f t="shared" si="726"/>
        <v>38.92523034982522</v>
      </c>
      <c r="AK647" s="35">
        <f t="shared" si="727"/>
        <v>55.775422707280676</v>
      </c>
      <c r="AL647" s="1"/>
      <c r="AM647" s="1">
        <f t="shared" si="702"/>
        <v>62.695444279357247</v>
      </c>
      <c r="AN647" s="1">
        <f t="shared" si="703"/>
        <v>57.411518156037303</v>
      </c>
      <c r="AO647" s="1">
        <f t="shared" si="704"/>
        <v>77.294956446027498</v>
      </c>
      <c r="AP647" s="1">
        <f t="shared" si="705"/>
        <v>56.624992432881704</v>
      </c>
      <c r="AQ647" s="1">
        <f t="shared" si="706"/>
        <v>53.171259423983486</v>
      </c>
      <c r="AR647" s="1">
        <f t="shared" si="707"/>
        <v>44.18620787778147</v>
      </c>
      <c r="AS647" s="1">
        <f t="shared" si="708"/>
        <v>0.52941176470588236</v>
      </c>
      <c r="AT647" s="1">
        <f t="shared" si="709"/>
        <v>22.115942028985508</v>
      </c>
      <c r="AU647" s="1">
        <f t="shared" si="710"/>
        <v>4.421363040629096</v>
      </c>
    </row>
    <row r="648" spans="1:47" s="4" customFormat="1" x14ac:dyDescent="0.3">
      <c r="A648" s="4" t="s">
        <v>559</v>
      </c>
      <c r="B648" s="4" t="s">
        <v>953</v>
      </c>
      <c r="C648" s="4" t="s">
        <v>639</v>
      </c>
      <c r="D648" s="3" t="s">
        <v>932</v>
      </c>
      <c r="E648" s="3" t="s">
        <v>632</v>
      </c>
      <c r="F648" s="7">
        <v>60.65</v>
      </c>
      <c r="G648" s="7">
        <v>0.84</v>
      </c>
      <c r="H648" s="7">
        <v>18.71</v>
      </c>
      <c r="I648" s="7">
        <v>5.27</v>
      </c>
      <c r="J648" s="7">
        <v>0.01</v>
      </c>
      <c r="K648" s="3">
        <v>1.87</v>
      </c>
      <c r="L648" s="7">
        <v>0.26</v>
      </c>
      <c r="M648" s="7">
        <v>4.57</v>
      </c>
      <c r="N648" s="7">
        <v>4.0199999999999996</v>
      </c>
      <c r="O648" s="7">
        <v>0.15</v>
      </c>
      <c r="P648" s="7">
        <v>3.49</v>
      </c>
      <c r="Q648" s="7">
        <v>99.84</v>
      </c>
      <c r="R648" s="7">
        <f t="shared" si="699"/>
        <v>1.409544935379885</v>
      </c>
      <c r="S648" s="7">
        <f t="shared" si="700"/>
        <v>0.76534347176443429</v>
      </c>
      <c r="T648" s="7">
        <f t="shared" si="701"/>
        <v>2.8665868528727225</v>
      </c>
      <c r="U648" s="17">
        <f t="shared" si="711"/>
        <v>3.3001440290562963E-2</v>
      </c>
      <c r="V648" s="17">
        <f t="shared" si="712"/>
        <v>4.6396919443038476E-2</v>
      </c>
      <c r="W648" s="17">
        <f t="shared" si="713"/>
        <v>0.18350333464103571</v>
      </c>
      <c r="X648" s="17">
        <f t="shared" si="714"/>
        <v>7.373346240722814E-2</v>
      </c>
      <c r="Y648" s="16">
        <f t="shared" si="715"/>
        <v>4.2675159235668787E-2</v>
      </c>
      <c r="Z648" s="17">
        <f t="shared" si="716"/>
        <v>4.6362339514978606E-3</v>
      </c>
      <c r="AA648" s="16">
        <f t="shared" si="717"/>
        <v>1.0567101091933781E-3</v>
      </c>
      <c r="AB648" s="17">
        <f t="shared" si="718"/>
        <v>4.3192209187398467E-3</v>
      </c>
      <c r="AC648" s="35">
        <f t="shared" si="719"/>
        <v>4.3192209187398467E-3</v>
      </c>
      <c r="AD648" s="35">
        <f t="shared" si="720"/>
        <v>60.317070830248809</v>
      </c>
      <c r="AE648" s="35">
        <f t="shared" si="721"/>
        <v>1.0923137485217795</v>
      </c>
      <c r="AF648" s="35">
        <f t="shared" si="722"/>
        <v>7.8052683325967986E-2</v>
      </c>
      <c r="AG648" s="35">
        <f t="shared" si="723"/>
        <v>60.317070830248809</v>
      </c>
      <c r="AH648" s="35">
        <f t="shared" si="724"/>
        <v>25.655714855933692</v>
      </c>
      <c r="AI648" s="35">
        <f t="shared" si="725"/>
        <v>14.02721431381751</v>
      </c>
      <c r="AJ648" s="35">
        <f t="shared" si="726"/>
        <v>44.185749728941907</v>
      </c>
      <c r="AK648" s="35">
        <f t="shared" si="727"/>
        <v>60.317070830248809</v>
      </c>
      <c r="AL648" s="1"/>
      <c r="AM648" s="1">
        <f t="shared" si="702"/>
        <v>70.158330160916194</v>
      </c>
      <c r="AN648" s="1">
        <f t="shared" si="703"/>
        <v>64.340105490095112</v>
      </c>
      <c r="AO648" s="1">
        <f t="shared" si="704"/>
        <v>82.045779309648381</v>
      </c>
      <c r="AP648" s="1">
        <f t="shared" si="705"/>
        <v>61.185734945261551</v>
      </c>
      <c r="AQ648" s="1">
        <f t="shared" si="706"/>
        <v>56.435898200289792</v>
      </c>
      <c r="AR648" s="1">
        <f t="shared" si="707"/>
        <v>47.833473956808007</v>
      </c>
      <c r="AS648" s="1">
        <f t="shared" si="708"/>
        <v>0.87964989059080945</v>
      </c>
      <c r="AT648" s="1">
        <f t="shared" si="709"/>
        <v>22.273809523809526</v>
      </c>
      <c r="AU648" s="1">
        <f t="shared" si="710"/>
        <v>3.241582041688936</v>
      </c>
    </row>
    <row r="649" spans="1:47" s="4" customFormat="1" x14ac:dyDescent="0.3">
      <c r="A649" s="8" t="s">
        <v>564</v>
      </c>
      <c r="B649" s="4" t="s">
        <v>953</v>
      </c>
      <c r="C649" s="4" t="s">
        <v>640</v>
      </c>
      <c r="D649" s="3" t="s">
        <v>931</v>
      </c>
      <c r="E649" s="3" t="s">
        <v>630</v>
      </c>
      <c r="F649" s="7">
        <v>69.430000000000007</v>
      </c>
      <c r="G649" s="7">
        <v>0.68</v>
      </c>
      <c r="H649" s="7">
        <v>14.1</v>
      </c>
      <c r="I649" s="7">
        <v>3.05</v>
      </c>
      <c r="J649" s="7">
        <v>0.01</v>
      </c>
      <c r="K649" s="7">
        <v>0.51</v>
      </c>
      <c r="L649" s="7">
        <v>0.57999999999999996</v>
      </c>
      <c r="M649" s="7">
        <v>5.98</v>
      </c>
      <c r="N649" s="7">
        <v>2.46</v>
      </c>
      <c r="O649" s="7">
        <v>0.17</v>
      </c>
      <c r="P649" s="7">
        <v>2.9</v>
      </c>
      <c r="Q649" s="7">
        <v>99.86</v>
      </c>
      <c r="R649" s="7">
        <f t="shared" si="699"/>
        <v>0.85775422942158219</v>
      </c>
      <c r="S649" s="7">
        <f t="shared" si="700"/>
        <v>1.573505903208037</v>
      </c>
      <c r="T649" s="7">
        <f t="shared" si="701"/>
        <v>2.3331477434042127</v>
      </c>
      <c r="U649" s="17">
        <f t="shared" si="711"/>
        <v>1.9099505291502283E-2</v>
      </c>
      <c r="V649" s="17">
        <f t="shared" si="712"/>
        <v>1.2653705302646857E-2</v>
      </c>
      <c r="W649" s="17">
        <f t="shared" si="713"/>
        <v>0.13828952530404082</v>
      </c>
      <c r="X649" s="17">
        <f t="shared" si="714"/>
        <v>9.6482736366569871E-2</v>
      </c>
      <c r="Y649" s="16">
        <f t="shared" si="715"/>
        <v>2.611464968152866E-2</v>
      </c>
      <c r="Z649" s="17">
        <f t="shared" si="716"/>
        <v>1.0342368045649072E-2</v>
      </c>
      <c r="AA649" s="16">
        <f t="shared" si="717"/>
        <v>1.1976047904191619E-3</v>
      </c>
      <c r="AB649" s="17">
        <f t="shared" si="718"/>
        <v>9.9830866085233241E-3</v>
      </c>
      <c r="AC649" s="35">
        <f t="shared" si="719"/>
        <v>9.9830866085233241E-3</v>
      </c>
      <c r="AD649" s="35">
        <f t="shared" si="720"/>
        <v>51.053836285007847</v>
      </c>
      <c r="AE649" s="35">
        <f t="shared" si="721"/>
        <v>1.1909287006792872</v>
      </c>
      <c r="AF649" s="35">
        <f t="shared" si="722"/>
        <v>0.10646582297509319</v>
      </c>
      <c r="AG649" s="35">
        <f t="shared" si="723"/>
        <v>51.053836285007847</v>
      </c>
      <c r="AH649" s="35">
        <f t="shared" si="724"/>
        <v>39.305136699028132</v>
      </c>
      <c r="AI649" s="35">
        <f t="shared" si="725"/>
        <v>9.6410270159640135</v>
      </c>
      <c r="AJ649" s="35">
        <f t="shared" si="726"/>
        <v>35.167945158467937</v>
      </c>
      <c r="AK649" s="35">
        <f t="shared" si="727"/>
        <v>51.053836285007847</v>
      </c>
      <c r="AL649" s="1"/>
      <c r="AM649" s="1">
        <f t="shared" si="702"/>
        <v>56.50112501171045</v>
      </c>
      <c r="AN649" s="1">
        <f t="shared" si="703"/>
        <v>51.305578669487815</v>
      </c>
      <c r="AO649" s="1">
        <f t="shared" si="704"/>
        <v>78.856834440330132</v>
      </c>
      <c r="AP649" s="1">
        <f t="shared" si="705"/>
        <v>53.007460047461208</v>
      </c>
      <c r="AQ649" s="1">
        <f t="shared" si="706"/>
        <v>52.008248589776095</v>
      </c>
      <c r="AR649" s="1">
        <f t="shared" si="707"/>
        <v>45.696933148137411</v>
      </c>
      <c r="AS649" s="1">
        <f t="shared" si="708"/>
        <v>0.41137123745819393</v>
      </c>
      <c r="AT649" s="1">
        <f t="shared" si="709"/>
        <v>20.735294117647058</v>
      </c>
      <c r="AU649" s="1">
        <f t="shared" si="710"/>
        <v>4.9241134751773057</v>
      </c>
    </row>
    <row r="650" spans="1:47" s="4" customFormat="1" x14ac:dyDescent="0.3">
      <c r="A650" s="8" t="s">
        <v>564</v>
      </c>
      <c r="B650" s="4" t="s">
        <v>953</v>
      </c>
      <c r="C650" s="4" t="s">
        <v>640</v>
      </c>
      <c r="D650" s="3" t="s">
        <v>149</v>
      </c>
      <c r="E650" s="3" t="s">
        <v>630</v>
      </c>
      <c r="F650" s="7">
        <v>66.760000000000005</v>
      </c>
      <c r="G650" s="7">
        <v>0.7</v>
      </c>
      <c r="H650" s="7">
        <v>15.7</v>
      </c>
      <c r="I650" s="7">
        <v>4.0199999999999996</v>
      </c>
      <c r="J650" s="7">
        <v>0.02</v>
      </c>
      <c r="K650" s="7">
        <v>0.63</v>
      </c>
      <c r="L650" s="7">
        <v>0.39</v>
      </c>
      <c r="M650" s="7">
        <v>4.95</v>
      </c>
      <c r="N650" s="7">
        <v>3.24</v>
      </c>
      <c r="O650" s="7">
        <v>0.14000000000000001</v>
      </c>
      <c r="P650" s="7">
        <v>3.31</v>
      </c>
      <c r="Q650" s="7">
        <v>99.85</v>
      </c>
      <c r="R650" s="7">
        <f t="shared" si="699"/>
        <v>1.1542731357736633</v>
      </c>
      <c r="S650" s="7">
        <f t="shared" si="700"/>
        <v>1.6376087894007967</v>
      </c>
      <c r="T650" s="7">
        <f t="shared" si="701"/>
        <v>2.540996116439044</v>
      </c>
      <c r="U650" s="17">
        <f t="shared" si="711"/>
        <v>2.5173774187488257E-2</v>
      </c>
      <c r="V650" s="17">
        <f t="shared" si="712"/>
        <v>1.5631047726799061E-2</v>
      </c>
      <c r="W650" s="17">
        <f t="shared" si="713"/>
        <v>0.15398195370733622</v>
      </c>
      <c r="X650" s="17">
        <f t="shared" si="714"/>
        <v>7.9864472410454995E-2</v>
      </c>
      <c r="Y650" s="16">
        <f t="shared" si="715"/>
        <v>3.4394904458598725E-2</v>
      </c>
      <c r="Z650" s="17">
        <f t="shared" si="716"/>
        <v>6.9543509272467904E-3</v>
      </c>
      <c r="AA650" s="16">
        <f t="shared" si="717"/>
        <v>9.8626276858048627E-4</v>
      </c>
      <c r="AB650" s="17">
        <f t="shared" si="718"/>
        <v>6.6584720966726442E-3</v>
      </c>
      <c r="AC650" s="35">
        <f t="shared" si="719"/>
        <v>6.6584720966726442E-3</v>
      </c>
      <c r="AD650" s="35">
        <f t="shared" si="720"/>
        <v>56.013846576116478</v>
      </c>
      <c r="AE650" s="35">
        <f t="shared" si="721"/>
        <v>1.052191804362518</v>
      </c>
      <c r="AF650" s="35">
        <f t="shared" si="722"/>
        <v>8.6522944507127636E-2</v>
      </c>
      <c r="AG650" s="35">
        <f t="shared" si="723"/>
        <v>56.013846576116478</v>
      </c>
      <c r="AH650" s="35">
        <f t="shared" si="724"/>
        <v>31.474356716810409</v>
      </c>
      <c r="AI650" s="35">
        <f t="shared" si="725"/>
        <v>12.511796707073112</v>
      </c>
      <c r="AJ650" s="35">
        <f t="shared" si="726"/>
        <v>40.518719995131349</v>
      </c>
      <c r="AK650" s="35">
        <f t="shared" si="727"/>
        <v>56.013846576116478</v>
      </c>
      <c r="AL650" s="1"/>
      <c r="AM650" s="1">
        <f t="shared" si="702"/>
        <v>64.024456404221297</v>
      </c>
      <c r="AN650" s="1">
        <f t="shared" si="703"/>
        <v>58.020985333873213</v>
      </c>
      <c r="AO650" s="1">
        <f t="shared" si="704"/>
        <v>75.840758324561946</v>
      </c>
      <c r="AP650" s="1">
        <f t="shared" si="705"/>
        <v>57.404261072096475</v>
      </c>
      <c r="AQ650" s="1">
        <f t="shared" si="706"/>
        <v>56.747894690803072</v>
      </c>
      <c r="AR650" s="1">
        <f t="shared" si="707"/>
        <v>48.774057050511196</v>
      </c>
      <c r="AS650" s="1">
        <f t="shared" si="708"/>
        <v>0.65454545454545454</v>
      </c>
      <c r="AT650" s="1">
        <f t="shared" si="709"/>
        <v>22.428571428571431</v>
      </c>
      <c r="AU650" s="1">
        <f t="shared" si="710"/>
        <v>4.2522292993630577</v>
      </c>
    </row>
    <row r="651" spans="1:47" s="4" customFormat="1" x14ac:dyDescent="0.3">
      <c r="A651" s="8" t="s">
        <v>564</v>
      </c>
      <c r="B651" s="4" t="s">
        <v>953</v>
      </c>
      <c r="C651" s="4" t="s">
        <v>640</v>
      </c>
      <c r="D651" s="3" t="s">
        <v>150</v>
      </c>
      <c r="E651" s="3" t="s">
        <v>630</v>
      </c>
      <c r="F651" s="7">
        <v>65.83</v>
      </c>
      <c r="G651" s="7">
        <v>0.73</v>
      </c>
      <c r="H651" s="7">
        <v>16.239999999999998</v>
      </c>
      <c r="I651" s="7">
        <v>3.77</v>
      </c>
      <c r="J651" s="7">
        <v>0.02</v>
      </c>
      <c r="K651" s="7">
        <v>0.68</v>
      </c>
      <c r="L651" s="7">
        <v>0.39</v>
      </c>
      <c r="M651" s="7">
        <v>5.84</v>
      </c>
      <c r="N651" s="7">
        <v>2.86</v>
      </c>
      <c r="O651" s="7">
        <v>0.15</v>
      </c>
      <c r="P651" s="7">
        <v>3.34</v>
      </c>
      <c r="Q651" s="7">
        <v>99.87</v>
      </c>
      <c r="R651" s="7">
        <f t="shared" si="699"/>
        <v>1.0227465378933962</v>
      </c>
      <c r="S651" s="7">
        <f t="shared" si="700"/>
        <v>1.4364841056437456</v>
      </c>
      <c r="T651" s="7">
        <f t="shared" si="701"/>
        <v>2.7063393366985804</v>
      </c>
      <c r="U651" s="17">
        <f t="shared" si="711"/>
        <v>2.3608240966873317E-2</v>
      </c>
      <c r="V651" s="17">
        <f t="shared" si="712"/>
        <v>1.6871607070195811E-2</v>
      </c>
      <c r="W651" s="17">
        <f t="shared" si="713"/>
        <v>0.15927814829344841</v>
      </c>
      <c r="X651" s="17">
        <f t="shared" si="714"/>
        <v>9.4223943207486283E-2</v>
      </c>
      <c r="Y651" s="16">
        <f t="shared" si="715"/>
        <v>3.036093418259023E-2</v>
      </c>
      <c r="Z651" s="17">
        <f t="shared" si="716"/>
        <v>6.9543509272467904E-3</v>
      </c>
      <c r="AA651" s="16">
        <f t="shared" si="717"/>
        <v>1.0567101091933781E-3</v>
      </c>
      <c r="AB651" s="17">
        <f t="shared" si="718"/>
        <v>6.6373378944887765E-3</v>
      </c>
      <c r="AC651" s="35">
        <f t="shared" si="719"/>
        <v>6.6373378944887765E-3</v>
      </c>
      <c r="AD651" s="35">
        <f t="shared" si="720"/>
        <v>54.828898088684966</v>
      </c>
      <c r="AE651" s="35">
        <f t="shared" si="721"/>
        <v>1.079991688737306</v>
      </c>
      <c r="AF651" s="35">
        <f t="shared" si="722"/>
        <v>0.10086128110197506</v>
      </c>
      <c r="AG651" s="35">
        <f t="shared" si="723"/>
        <v>54.828898088684966</v>
      </c>
      <c r="AH651" s="35">
        <f t="shared" si="724"/>
        <v>34.719846770480487</v>
      </c>
      <c r="AI651" s="35">
        <f t="shared" si="725"/>
        <v>10.451255140834556</v>
      </c>
      <c r="AJ651" s="35">
        <f t="shared" si="726"/>
        <v>37.865704185177037</v>
      </c>
      <c r="AK651" s="35">
        <f t="shared" si="727"/>
        <v>54.828898088684966</v>
      </c>
      <c r="AL651" s="1"/>
      <c r="AM651" s="1">
        <f t="shared" si="702"/>
        <v>61.227991721062239</v>
      </c>
      <c r="AN651" s="1">
        <f t="shared" si="703"/>
        <v>56.104995374544565</v>
      </c>
      <c r="AO651" s="1">
        <f t="shared" si="704"/>
        <v>80.953814743076563</v>
      </c>
      <c r="AP651" s="1">
        <f t="shared" si="705"/>
        <v>56.110917549024322</v>
      </c>
      <c r="AQ651" s="1">
        <f t="shared" si="706"/>
        <v>55.255988981302465</v>
      </c>
      <c r="AR651" s="1">
        <f t="shared" si="707"/>
        <v>48.123163471380806</v>
      </c>
      <c r="AS651" s="1">
        <f t="shared" si="708"/>
        <v>0.48972602739726029</v>
      </c>
      <c r="AT651" s="1">
        <f t="shared" si="709"/>
        <v>22.246575342465754</v>
      </c>
      <c r="AU651" s="1">
        <f t="shared" si="710"/>
        <v>4.0535714285714288</v>
      </c>
    </row>
    <row r="652" spans="1:47" s="4" customFormat="1" x14ac:dyDescent="0.3">
      <c r="A652" s="8" t="s">
        <v>564</v>
      </c>
      <c r="B652" s="4" t="s">
        <v>953</v>
      </c>
      <c r="C652" s="4" t="s">
        <v>640</v>
      </c>
      <c r="D652" s="3" t="s">
        <v>151</v>
      </c>
      <c r="E652" s="3" t="s">
        <v>630</v>
      </c>
      <c r="F652" s="7">
        <v>67.38</v>
      </c>
      <c r="G652" s="7">
        <v>0.66</v>
      </c>
      <c r="H652" s="7">
        <v>15.22</v>
      </c>
      <c r="I652" s="7">
        <v>3.13</v>
      </c>
      <c r="J652" s="7">
        <v>0.01</v>
      </c>
      <c r="K652" s="7">
        <v>0.55000000000000004</v>
      </c>
      <c r="L652" s="7">
        <v>0.4</v>
      </c>
      <c r="M652" s="7">
        <v>4.8899999999999997</v>
      </c>
      <c r="N652" s="3">
        <v>2.89</v>
      </c>
      <c r="O652" s="7">
        <v>0.14000000000000001</v>
      </c>
      <c r="P652" s="7">
        <v>4.57</v>
      </c>
      <c r="Q652" s="7">
        <v>99.85</v>
      </c>
      <c r="R652" s="7">
        <f t="shared" si="699"/>
        <v>1.1354180489467594</v>
      </c>
      <c r="S652" s="7">
        <f t="shared" si="700"/>
        <v>1.6590935028799612</v>
      </c>
      <c r="T652" s="7">
        <f t="shared" si="701"/>
        <v>2.5034830353609356</v>
      </c>
      <c r="U652" s="17">
        <f t="shared" si="711"/>
        <v>1.9600475922099066E-2</v>
      </c>
      <c r="V652" s="17">
        <f t="shared" si="712"/>
        <v>1.3646152777364258E-2</v>
      </c>
      <c r="W652" s="17">
        <f t="shared" si="713"/>
        <v>0.14927422518634761</v>
      </c>
      <c r="X652" s="17">
        <f t="shared" si="714"/>
        <v>7.8896418199419172E-2</v>
      </c>
      <c r="Y652" s="16">
        <f t="shared" si="715"/>
        <v>3.0679405520169852E-2</v>
      </c>
      <c r="Z652" s="17">
        <f t="shared" si="716"/>
        <v>7.1326676176890159E-3</v>
      </c>
      <c r="AA652" s="16">
        <f t="shared" si="717"/>
        <v>9.8626276858048627E-4</v>
      </c>
      <c r="AB652" s="17">
        <f t="shared" si="718"/>
        <v>6.8367887871148697E-3</v>
      </c>
      <c r="AC652" s="35">
        <f t="shared" si="719"/>
        <v>6.8367887871148697E-3</v>
      </c>
      <c r="AD652" s="35">
        <f t="shared" si="720"/>
        <v>56.184275624073031</v>
      </c>
      <c r="AE652" s="35">
        <f t="shared" si="721"/>
        <v>1.0045613691817441</v>
      </c>
      <c r="AF652" s="35">
        <f t="shared" si="722"/>
        <v>8.5733206986534041E-2</v>
      </c>
      <c r="AG652" s="35">
        <f t="shared" si="723"/>
        <v>56.184275624073031</v>
      </c>
      <c r="AH652" s="35">
        <f t="shared" si="724"/>
        <v>32.26851873090596</v>
      </c>
      <c r="AI652" s="35">
        <f t="shared" si="725"/>
        <v>11.547205645021009</v>
      </c>
      <c r="AJ652" s="35">
        <f t="shared" si="726"/>
        <v>39.639343457057521</v>
      </c>
      <c r="AK652" s="35">
        <f t="shared" si="727"/>
        <v>56.184275624073031</v>
      </c>
      <c r="AL652" s="1"/>
      <c r="AM652" s="1">
        <f t="shared" si="702"/>
        <v>63.518938020877144</v>
      </c>
      <c r="AN652" s="1">
        <f t="shared" si="703"/>
        <v>58.041386494545186</v>
      </c>
      <c r="AO652" s="1">
        <f t="shared" si="704"/>
        <v>72.120115268591022</v>
      </c>
      <c r="AP652" s="1">
        <f t="shared" si="705"/>
        <v>57.668223675164256</v>
      </c>
      <c r="AQ652" s="1">
        <f t="shared" si="706"/>
        <v>56.492403860431473</v>
      </c>
      <c r="AR652" s="1">
        <f t="shared" si="707"/>
        <v>49.935601720264728</v>
      </c>
      <c r="AS652" s="1">
        <f t="shared" si="708"/>
        <v>0.59100204498977515</v>
      </c>
      <c r="AT652" s="1">
        <f t="shared" si="709"/>
        <v>23.060606060606059</v>
      </c>
      <c r="AU652" s="1">
        <f t="shared" si="710"/>
        <v>4.4270696452036793</v>
      </c>
    </row>
    <row r="653" spans="1:47" s="4" customFormat="1" x14ac:dyDescent="0.3">
      <c r="A653" s="8" t="s">
        <v>564</v>
      </c>
      <c r="B653" s="4" t="s">
        <v>953</v>
      </c>
      <c r="C653" s="4" t="s">
        <v>640</v>
      </c>
      <c r="D653" s="3" t="s">
        <v>152</v>
      </c>
      <c r="E653" s="3" t="s">
        <v>630</v>
      </c>
      <c r="F653" s="7">
        <v>60.68</v>
      </c>
      <c r="G653" s="7">
        <v>0.65</v>
      </c>
      <c r="H653" s="7">
        <v>18.09</v>
      </c>
      <c r="I653" s="7">
        <v>5.75</v>
      </c>
      <c r="J653" s="7">
        <v>0.03</v>
      </c>
      <c r="K653" s="7">
        <v>1.85</v>
      </c>
      <c r="L653" s="7">
        <v>2.3199999999999998</v>
      </c>
      <c r="M653" s="7">
        <v>2.29</v>
      </c>
      <c r="N653" s="7">
        <v>4.51</v>
      </c>
      <c r="O653" s="7">
        <v>0.19</v>
      </c>
      <c r="P653" s="7">
        <v>3.37</v>
      </c>
      <c r="Q653" s="7">
        <v>99.74</v>
      </c>
      <c r="R653" s="7">
        <f t="shared" si="699"/>
        <v>2.0668074818410553</v>
      </c>
      <c r="S653" s="7">
        <f t="shared" si="700"/>
        <v>0.89111151442435355</v>
      </c>
      <c r="T653" s="7">
        <f t="shared" si="701"/>
        <v>-1.3015368112070248E-2</v>
      </c>
      <c r="U653" s="17">
        <f t="shared" si="711"/>
        <v>3.6007264074143654E-2</v>
      </c>
      <c r="V653" s="17">
        <f t="shared" si="712"/>
        <v>4.5900695705679777E-2</v>
      </c>
      <c r="W653" s="17">
        <f t="shared" si="713"/>
        <v>0.17742251863475875</v>
      </c>
      <c r="X653" s="17">
        <f t="shared" si="714"/>
        <v>3.6947402387867055E-2</v>
      </c>
      <c r="Y653" s="16">
        <f t="shared" si="715"/>
        <v>4.7876857749469211E-2</v>
      </c>
      <c r="Z653" s="17">
        <f t="shared" si="716"/>
        <v>4.136947218259629E-2</v>
      </c>
      <c r="AA653" s="16">
        <f t="shared" si="717"/>
        <v>1.3384994716449455E-3</v>
      </c>
      <c r="AB653" s="17">
        <f t="shared" si="718"/>
        <v>4.0967922341102803E-2</v>
      </c>
      <c r="AC653" s="35">
        <f t="shared" si="719"/>
        <v>3.6947402387867055E-2</v>
      </c>
      <c r="AD653" s="35">
        <f t="shared" si="720"/>
        <v>59.300123400428383</v>
      </c>
      <c r="AE653" s="35">
        <f t="shared" si="721"/>
        <v>1.1729158942228368</v>
      </c>
      <c r="AF653" s="35">
        <f t="shared" si="722"/>
        <v>7.389480477573411E-2</v>
      </c>
      <c r="AG653" s="35">
        <f t="shared" si="723"/>
        <v>59.300123400428383</v>
      </c>
      <c r="AH653" s="35">
        <f t="shared" si="724"/>
        <v>24.697941814659416</v>
      </c>
      <c r="AI653" s="35">
        <f t="shared" si="725"/>
        <v>16.001934784912205</v>
      </c>
      <c r="AJ653" s="35">
        <f t="shared" si="726"/>
        <v>45.651996485126389</v>
      </c>
      <c r="AK653" s="35">
        <f t="shared" si="727"/>
        <v>59.300123400428383</v>
      </c>
      <c r="AL653" s="1"/>
      <c r="AM653" s="1">
        <f t="shared" si="702"/>
        <v>70.597011072317954</v>
      </c>
      <c r="AN653" s="1">
        <f t="shared" si="703"/>
        <v>63.677430379628099</v>
      </c>
      <c r="AO653" s="1">
        <f t="shared" si="704"/>
        <v>69.792565205825781</v>
      </c>
      <c r="AP653" s="1">
        <f t="shared" si="705"/>
        <v>67.654794261151778</v>
      </c>
      <c r="AQ653" s="1">
        <f t="shared" si="706"/>
        <v>56.003301944877961</v>
      </c>
      <c r="AR653" s="1">
        <f t="shared" si="707"/>
        <v>46.555109398556674</v>
      </c>
      <c r="AS653" s="1">
        <f t="shared" si="708"/>
        <v>1.9694323144104802</v>
      </c>
      <c r="AT653" s="1">
        <f t="shared" si="709"/>
        <v>27.830769230769231</v>
      </c>
      <c r="AU653" s="1">
        <f t="shared" si="710"/>
        <v>3.3543394140409064</v>
      </c>
    </row>
    <row r="654" spans="1:47" s="4" customFormat="1" x14ac:dyDescent="0.3">
      <c r="A654" s="8" t="s">
        <v>564</v>
      </c>
      <c r="B654" s="4" t="s">
        <v>953</v>
      </c>
      <c r="C654" s="4" t="s">
        <v>640</v>
      </c>
      <c r="D654" s="3" t="s">
        <v>153</v>
      </c>
      <c r="E654" s="3" t="s">
        <v>630</v>
      </c>
      <c r="F654" s="7">
        <v>60.63</v>
      </c>
      <c r="G654" s="7">
        <v>0.65</v>
      </c>
      <c r="H654" s="7">
        <v>18.22</v>
      </c>
      <c r="I654" s="7">
        <v>5.53</v>
      </c>
      <c r="J654" s="7">
        <v>0.03</v>
      </c>
      <c r="K654" s="3">
        <v>1.72</v>
      </c>
      <c r="L654" s="7">
        <v>2.31</v>
      </c>
      <c r="M654" s="7">
        <v>2.78</v>
      </c>
      <c r="N654" s="3">
        <v>4.5599999999999996</v>
      </c>
      <c r="O654" s="7">
        <v>0.22</v>
      </c>
      <c r="P654" s="3">
        <v>3.1</v>
      </c>
      <c r="Q654" s="7">
        <v>99.74</v>
      </c>
      <c r="R654" s="7">
        <f t="shared" si="699"/>
        <v>1.8800689641292665</v>
      </c>
      <c r="S654" s="7">
        <f t="shared" si="700"/>
        <v>0.97499833270093295</v>
      </c>
      <c r="T654" s="7">
        <f t="shared" si="701"/>
        <v>0.18520340316884343</v>
      </c>
      <c r="U654" s="17">
        <f t="shared" si="711"/>
        <v>3.4629594840002505E-2</v>
      </c>
      <c r="V654" s="17">
        <f t="shared" si="712"/>
        <v>4.2675241412848224E-2</v>
      </c>
      <c r="W654" s="17">
        <f t="shared" si="713"/>
        <v>0.17869752844252648</v>
      </c>
      <c r="X654" s="17">
        <f t="shared" si="714"/>
        <v>4.4853178444659567E-2</v>
      </c>
      <c r="Y654" s="16">
        <f t="shared" si="715"/>
        <v>4.8407643312101907E-2</v>
      </c>
      <c r="Z654" s="17">
        <f t="shared" si="716"/>
        <v>4.1191155492154068E-2</v>
      </c>
      <c r="AA654" s="16">
        <f t="shared" si="717"/>
        <v>1.5498414934836211E-3</v>
      </c>
      <c r="AB654" s="17">
        <f t="shared" si="718"/>
        <v>4.0726203044108983E-2</v>
      </c>
      <c r="AC654" s="35">
        <f t="shared" si="719"/>
        <v>4.0726203044108983E-2</v>
      </c>
      <c r="AD654" s="35">
        <f t="shared" si="720"/>
        <v>57.149458324353631</v>
      </c>
      <c r="AE654" s="35">
        <f t="shared" si="721"/>
        <v>1.1850013559077985</v>
      </c>
      <c r="AF654" s="35">
        <f t="shared" si="722"/>
        <v>8.5579381488768549E-2</v>
      </c>
      <c r="AG654" s="35">
        <f t="shared" si="723"/>
        <v>57.149458324353631</v>
      </c>
      <c r="AH654" s="35">
        <f t="shared" si="724"/>
        <v>27.369238614787811</v>
      </c>
      <c r="AI654" s="35">
        <f t="shared" si="725"/>
        <v>15.481303060858554</v>
      </c>
      <c r="AJ654" s="35">
        <f t="shared" si="726"/>
        <v>44.056032223035373</v>
      </c>
      <c r="AK654" s="35">
        <f t="shared" si="727"/>
        <v>57.149458324353631</v>
      </c>
      <c r="AL654" s="1"/>
      <c r="AM654" s="1">
        <f t="shared" si="702"/>
        <v>67.61753362750575</v>
      </c>
      <c r="AN654" s="1">
        <f t="shared" si="703"/>
        <v>60.355921512562539</v>
      </c>
      <c r="AO654" s="1">
        <f t="shared" si="704"/>
        <v>74.916224828961887</v>
      </c>
      <c r="AP654" s="1">
        <f t="shared" si="705"/>
        <v>65.707682191621984</v>
      </c>
      <c r="AQ654" s="1">
        <f t="shared" si="706"/>
        <v>54.700750591723867</v>
      </c>
      <c r="AR654" s="1">
        <f t="shared" si="707"/>
        <v>45.821125716612826</v>
      </c>
      <c r="AS654" s="1">
        <f t="shared" si="708"/>
        <v>1.6402877697841727</v>
      </c>
      <c r="AT654" s="1">
        <f t="shared" si="709"/>
        <v>28.030769230769227</v>
      </c>
      <c r="AU654" s="1">
        <f t="shared" si="710"/>
        <v>3.3276619099890232</v>
      </c>
    </row>
    <row r="655" spans="1:47" s="4" customFormat="1" x14ac:dyDescent="0.3">
      <c r="A655" s="8" t="s">
        <v>564</v>
      </c>
      <c r="B655" s="4" t="s">
        <v>953</v>
      </c>
      <c r="C655" s="4" t="s">
        <v>640</v>
      </c>
      <c r="D655" s="3" t="s">
        <v>154</v>
      </c>
      <c r="E655" s="3" t="s">
        <v>630</v>
      </c>
      <c r="F655" s="7">
        <v>62.05</v>
      </c>
      <c r="G655" s="7">
        <v>0.8</v>
      </c>
      <c r="H655" s="7">
        <v>16.22</v>
      </c>
      <c r="I655" s="7">
        <v>4.91</v>
      </c>
      <c r="J655" s="7">
        <v>0.06</v>
      </c>
      <c r="K655" s="7">
        <v>1.85</v>
      </c>
      <c r="L655" s="3">
        <v>2.11</v>
      </c>
      <c r="M655" s="7">
        <v>6.72</v>
      </c>
      <c r="N655" s="7">
        <v>2.17</v>
      </c>
      <c r="O655" s="7">
        <v>0.35</v>
      </c>
      <c r="P655" s="7">
        <v>2.58</v>
      </c>
      <c r="Q655" s="7">
        <v>99.82</v>
      </c>
      <c r="R655" s="7">
        <f t="shared" si="699"/>
        <v>0.88115689415220877</v>
      </c>
      <c r="S655" s="7">
        <f t="shared" si="700"/>
        <v>0.15954152846213474</v>
      </c>
      <c r="T655" s="7">
        <f t="shared" si="701"/>
        <v>1.1584002070470831</v>
      </c>
      <c r="U655" s="17">
        <f t="shared" si="711"/>
        <v>3.0747072452877451E-2</v>
      </c>
      <c r="V655" s="17">
        <f t="shared" si="712"/>
        <v>4.5900695705679777E-2</v>
      </c>
      <c r="W655" s="17">
        <f t="shared" si="713"/>
        <v>0.15908199293840722</v>
      </c>
      <c r="X655" s="17">
        <f t="shared" si="714"/>
        <v>0.10842207163601161</v>
      </c>
      <c r="Y655" s="16">
        <f t="shared" si="715"/>
        <v>2.3036093418259022E-2</v>
      </c>
      <c r="Z655" s="17">
        <f t="shared" si="716"/>
        <v>3.7624821683309558E-2</v>
      </c>
      <c r="AA655" s="16">
        <f t="shared" si="717"/>
        <v>2.4656569214512153E-3</v>
      </c>
      <c r="AB655" s="17">
        <f t="shared" si="718"/>
        <v>3.6885124606874195E-2</v>
      </c>
      <c r="AC655" s="35">
        <f t="shared" si="719"/>
        <v>3.6885124606874195E-2</v>
      </c>
      <c r="AD655" s="35">
        <f t="shared" si="720"/>
        <v>48.585738912827878</v>
      </c>
      <c r="AE655" s="35">
        <f t="shared" si="721"/>
        <v>1.5446798871276308</v>
      </c>
      <c r="AF655" s="35">
        <f t="shared" si="722"/>
        <v>0.14530719624288579</v>
      </c>
      <c r="AG655" s="35">
        <f t="shared" si="723"/>
        <v>48.585738912827878</v>
      </c>
      <c r="AH655" s="35">
        <f t="shared" si="724"/>
        <v>44.378734314356386</v>
      </c>
      <c r="AI655" s="35">
        <f t="shared" si="725"/>
        <v>7.0355267728157216</v>
      </c>
      <c r="AJ655" s="35">
        <f t="shared" si="726"/>
        <v>31.328396229229661</v>
      </c>
      <c r="AK655" s="35">
        <f t="shared" si="727"/>
        <v>48.585738912827878</v>
      </c>
      <c r="AL655" s="1"/>
      <c r="AM655" s="1">
        <f t="shared" si="702"/>
        <v>52.262694797501041</v>
      </c>
      <c r="AN655" s="1">
        <f t="shared" si="703"/>
        <v>48.354150556328371</v>
      </c>
      <c r="AO655" s="1">
        <f t="shared" si="704"/>
        <v>90.753725056798402</v>
      </c>
      <c r="AP655" s="1">
        <f t="shared" si="705"/>
        <v>54.753874313793268</v>
      </c>
      <c r="AQ655" s="1">
        <f t="shared" si="706"/>
        <v>46.978897759980107</v>
      </c>
      <c r="AR655" s="1">
        <f t="shared" si="707"/>
        <v>39.369612162935027</v>
      </c>
      <c r="AS655" s="1">
        <f t="shared" si="708"/>
        <v>0.32291666666666669</v>
      </c>
      <c r="AT655" s="1">
        <f t="shared" si="709"/>
        <v>20.274999999999999</v>
      </c>
      <c r="AU655" s="1">
        <f t="shared" si="710"/>
        <v>3.8255240443896423</v>
      </c>
    </row>
    <row r="656" spans="1:47" s="4" customFormat="1" x14ac:dyDescent="0.3">
      <c r="A656" s="8" t="s">
        <v>564</v>
      </c>
      <c r="B656" s="4" t="s">
        <v>953</v>
      </c>
      <c r="C656" s="4" t="s">
        <v>640</v>
      </c>
      <c r="D656" s="3" t="s">
        <v>155</v>
      </c>
      <c r="E656" s="3" t="s">
        <v>630</v>
      </c>
      <c r="F656" s="7">
        <v>76.25</v>
      </c>
      <c r="G656" s="7">
        <v>0.2</v>
      </c>
      <c r="H656" s="7">
        <v>12.48</v>
      </c>
      <c r="I656" s="3">
        <v>1.57</v>
      </c>
      <c r="J656" s="7">
        <v>0.02</v>
      </c>
      <c r="K656" s="7">
        <v>0.91</v>
      </c>
      <c r="L656" s="7">
        <v>1.46</v>
      </c>
      <c r="M656" s="7">
        <v>0.96</v>
      </c>
      <c r="N656" s="7">
        <v>3.31</v>
      </c>
      <c r="O656" s="7">
        <v>0.06</v>
      </c>
      <c r="P656" s="7">
        <v>2.56</v>
      </c>
      <c r="Q656" s="7">
        <v>99.77</v>
      </c>
      <c r="R656" s="7">
        <f t="shared" ref="R656:R660" si="728">LN(H656/M656)</f>
        <v>2.5649493574615367</v>
      </c>
      <c r="S656" s="7">
        <f t="shared" ref="S656:S660" si="729">LN(N656/K656)</f>
        <v>1.2912588688602129</v>
      </c>
      <c r="T656" s="7">
        <f t="shared" ref="T656:T660" si="730">LN(M656/L656)</f>
        <v>-0.41925843024050025</v>
      </c>
      <c r="U656" s="17">
        <f t="shared" si="711"/>
        <v>9.8315486254618323E-3</v>
      </c>
      <c r="V656" s="17">
        <f t="shared" si="712"/>
        <v>2.2578180049820862E-2</v>
      </c>
      <c r="W656" s="17">
        <f t="shared" si="713"/>
        <v>0.1224009415457042</v>
      </c>
      <c r="X656" s="17">
        <f t="shared" si="714"/>
        <v>1.5488867376573089E-2</v>
      </c>
      <c r="Y656" s="16">
        <f t="shared" si="715"/>
        <v>3.51380042462845E-2</v>
      </c>
      <c r="Z656" s="17">
        <f t="shared" si="716"/>
        <v>2.6034236804564907E-2</v>
      </c>
      <c r="AA656" s="16">
        <f t="shared" si="717"/>
        <v>4.2268404367735117E-4</v>
      </c>
      <c r="AB656" s="17">
        <f t="shared" si="718"/>
        <v>2.5907431591461701E-2</v>
      </c>
      <c r="AC656" s="35">
        <f t="shared" si="719"/>
        <v>1.5488867376573089E-2</v>
      </c>
      <c r="AD656" s="35">
        <f t="shared" si="720"/>
        <v>64.928440916610995</v>
      </c>
      <c r="AE656" s="35">
        <f t="shared" si="721"/>
        <v>0.89109475568844709</v>
      </c>
      <c r="AF656" s="35">
        <f t="shared" si="722"/>
        <v>3.0977734753146177E-2</v>
      </c>
      <c r="AG656" s="35">
        <f t="shared" si="723"/>
        <v>64.928440916610995</v>
      </c>
      <c r="AH656" s="35">
        <f t="shared" si="724"/>
        <v>16.432357425118916</v>
      </c>
      <c r="AI656" s="35">
        <f t="shared" si="725"/>
        <v>18.639201658270085</v>
      </c>
      <c r="AJ656" s="35">
        <f t="shared" si="726"/>
        <v>51.103422116575587</v>
      </c>
      <c r="AK656" s="35">
        <f t="shared" si="727"/>
        <v>64.928440916610995</v>
      </c>
      <c r="AL656" s="1"/>
      <c r="AM656" s="1">
        <f t="shared" si="702"/>
        <v>79.8031020343482</v>
      </c>
      <c r="AN656" s="1">
        <f t="shared" si="703"/>
        <v>73.801117487412014</v>
      </c>
      <c r="AO656" s="1">
        <f t="shared" si="704"/>
        <v>41.682566766782124</v>
      </c>
      <c r="AP656" s="1">
        <f t="shared" si="705"/>
        <v>70.740616380825756</v>
      </c>
      <c r="AQ656" s="1">
        <f t="shared" si="706"/>
        <v>59.853636619440131</v>
      </c>
      <c r="AR656" s="1">
        <f t="shared" si="707"/>
        <v>55.403490228995288</v>
      </c>
      <c r="AS656" s="1">
        <f t="shared" si="708"/>
        <v>3.447916666666667</v>
      </c>
      <c r="AT656" s="1">
        <f t="shared" si="709"/>
        <v>62.4</v>
      </c>
      <c r="AU656" s="1">
        <f t="shared" si="710"/>
        <v>6.1097756410256405</v>
      </c>
    </row>
    <row r="657" spans="1:47" s="4" customFormat="1" x14ac:dyDescent="0.3">
      <c r="A657" s="8" t="s">
        <v>564</v>
      </c>
      <c r="B657" s="4" t="s">
        <v>953</v>
      </c>
      <c r="C657" s="4" t="s">
        <v>935</v>
      </c>
      <c r="D657" s="3" t="s">
        <v>156</v>
      </c>
      <c r="E657" s="3" t="s">
        <v>638</v>
      </c>
      <c r="F657" s="7">
        <v>65.88</v>
      </c>
      <c r="G657" s="7">
        <v>0.66</v>
      </c>
      <c r="H657" s="3">
        <v>15.18</v>
      </c>
      <c r="I657" s="7">
        <v>3.89</v>
      </c>
      <c r="J657" s="7">
        <v>0.01</v>
      </c>
      <c r="K657" s="3">
        <v>1.72</v>
      </c>
      <c r="L657" s="7">
        <v>0.48</v>
      </c>
      <c r="M657" s="7">
        <v>6.13</v>
      </c>
      <c r="N657" s="7">
        <v>2.87</v>
      </c>
      <c r="O657" s="7">
        <v>0.14000000000000001</v>
      </c>
      <c r="P657" s="7">
        <v>2.87</v>
      </c>
      <c r="Q657" s="7">
        <v>99.84</v>
      </c>
      <c r="R657" s="7">
        <f t="shared" si="728"/>
        <v>0.90678402201936392</v>
      </c>
      <c r="S657" s="7">
        <f t="shared" si="729"/>
        <v>0.51198773894616811</v>
      </c>
      <c r="T657" s="7">
        <f t="shared" si="730"/>
        <v>2.5471639250283205</v>
      </c>
      <c r="U657" s="17">
        <f t="shared" si="711"/>
        <v>2.4359696912768489E-2</v>
      </c>
      <c r="V657" s="17">
        <f t="shared" si="712"/>
        <v>4.2675241412848224E-2</v>
      </c>
      <c r="W657" s="17">
        <f t="shared" si="713"/>
        <v>0.1488819144762652</v>
      </c>
      <c r="X657" s="17">
        <f t="shared" si="714"/>
        <v>9.8902871894159403E-2</v>
      </c>
      <c r="Y657" s="16">
        <f t="shared" si="715"/>
        <v>3.0467091295116773E-2</v>
      </c>
      <c r="Z657" s="17">
        <f t="shared" si="716"/>
        <v>8.5592011412268191E-3</v>
      </c>
      <c r="AA657" s="16">
        <f t="shared" si="717"/>
        <v>9.8626276858048627E-4</v>
      </c>
      <c r="AB657" s="17">
        <f t="shared" si="718"/>
        <v>8.2633223106526738E-3</v>
      </c>
      <c r="AC657" s="35">
        <f t="shared" si="719"/>
        <v>8.2633223106526738E-3</v>
      </c>
      <c r="AD657" s="35">
        <f t="shared" si="720"/>
        <v>51.963007368766291</v>
      </c>
      <c r="AE657" s="35">
        <f t="shared" si="721"/>
        <v>1.3766890584201559</v>
      </c>
      <c r="AF657" s="35">
        <f t="shared" si="722"/>
        <v>0.10716619420481208</v>
      </c>
      <c r="AG657" s="35">
        <f t="shared" si="723"/>
        <v>51.963007368766299</v>
      </c>
      <c r="AH657" s="35">
        <f t="shared" si="724"/>
        <v>37.403318991005122</v>
      </c>
      <c r="AI657" s="35">
        <f t="shared" si="725"/>
        <v>10.63367364022859</v>
      </c>
      <c r="AJ657" s="35">
        <f t="shared" si="726"/>
        <v>36.615177324611736</v>
      </c>
      <c r="AK657" s="35">
        <f t="shared" si="727"/>
        <v>51.963007368766299</v>
      </c>
      <c r="AL657" s="1"/>
      <c r="AM657" s="1">
        <f t="shared" si="702"/>
        <v>58.146070768953116</v>
      </c>
      <c r="AN657" s="1">
        <f t="shared" si="703"/>
        <v>52.493256991808479</v>
      </c>
      <c r="AO657" s="1">
        <f t="shared" si="704"/>
        <v>86.811767938879939</v>
      </c>
      <c r="AP657" s="1">
        <f t="shared" si="705"/>
        <v>53.506167047404865</v>
      </c>
      <c r="AQ657" s="1">
        <f t="shared" si="706"/>
        <v>49.000578028665529</v>
      </c>
      <c r="AR657" s="1">
        <f t="shared" si="707"/>
        <v>42.110551898348014</v>
      </c>
      <c r="AS657" s="1">
        <f t="shared" si="708"/>
        <v>0.46818923327895601</v>
      </c>
      <c r="AT657" s="1">
        <f t="shared" si="709"/>
        <v>23</v>
      </c>
      <c r="AU657" s="1">
        <f t="shared" si="710"/>
        <v>4.3399209486166006</v>
      </c>
    </row>
    <row r="658" spans="1:47" s="4" customFormat="1" x14ac:dyDescent="0.3">
      <c r="A658" s="8" t="s">
        <v>564</v>
      </c>
      <c r="B658" s="4" t="s">
        <v>953</v>
      </c>
      <c r="C658" s="4" t="s">
        <v>935</v>
      </c>
      <c r="D658" s="3" t="s">
        <v>157</v>
      </c>
      <c r="E658" s="3" t="s">
        <v>638</v>
      </c>
      <c r="F658" s="7">
        <v>68.08</v>
      </c>
      <c r="G658" s="7">
        <v>0.57999999999999996</v>
      </c>
      <c r="H658" s="3">
        <v>13.83</v>
      </c>
      <c r="I658" s="7">
        <v>3.72</v>
      </c>
      <c r="J658" s="7">
        <v>0.02</v>
      </c>
      <c r="K658" s="3">
        <v>1.87</v>
      </c>
      <c r="L658" s="7">
        <v>0.38</v>
      </c>
      <c r="M658" s="7">
        <v>5.94</v>
      </c>
      <c r="N658" s="7">
        <v>2.66</v>
      </c>
      <c r="O658" s="7">
        <v>0.12</v>
      </c>
      <c r="P658" s="7">
        <v>2.65</v>
      </c>
      <c r="Q658" s="7">
        <v>99.85</v>
      </c>
      <c r="R658" s="7">
        <f t="shared" si="728"/>
        <v>0.84513101230211329</v>
      </c>
      <c r="S658" s="7">
        <f t="shared" si="729"/>
        <v>0.35238769192711239</v>
      </c>
      <c r="T658" s="7">
        <f t="shared" si="730"/>
        <v>2.7492931596362591</v>
      </c>
      <c r="U658" s="17">
        <f t="shared" si="711"/>
        <v>2.3295134322750332E-2</v>
      </c>
      <c r="V658" s="17">
        <f t="shared" si="712"/>
        <v>4.6396919443038476E-2</v>
      </c>
      <c r="W658" s="17">
        <f t="shared" si="713"/>
        <v>0.13564142801098472</v>
      </c>
      <c r="X658" s="17">
        <f t="shared" si="714"/>
        <v>9.5837366892545989E-2</v>
      </c>
      <c r="Y658" s="16">
        <f t="shared" si="715"/>
        <v>2.8237791932059449E-2</v>
      </c>
      <c r="Z658" s="17">
        <f t="shared" si="716"/>
        <v>6.7760342368045649E-3</v>
      </c>
      <c r="AA658" s="16">
        <f t="shared" si="717"/>
        <v>8.4536808735470234E-4</v>
      </c>
      <c r="AB658" s="17">
        <f t="shared" si="718"/>
        <v>6.522423810598154E-3</v>
      </c>
      <c r="AC658" s="35">
        <f t="shared" si="719"/>
        <v>6.522423810598154E-3</v>
      </c>
      <c r="AD658" s="35">
        <f t="shared" si="720"/>
        <v>50.947240106462843</v>
      </c>
      <c r="AE658" s="35">
        <f t="shared" si="721"/>
        <v>1.4784807987347208</v>
      </c>
      <c r="AF658" s="35">
        <f t="shared" si="722"/>
        <v>0.10235979070314415</v>
      </c>
      <c r="AG658" s="35">
        <f t="shared" si="723"/>
        <v>50.947240106462829</v>
      </c>
      <c r="AH658" s="35">
        <f t="shared" si="724"/>
        <v>38.446578679325334</v>
      </c>
      <c r="AI658" s="35">
        <f t="shared" si="725"/>
        <v>10.606181214211825</v>
      </c>
      <c r="AJ658" s="35">
        <f t="shared" si="726"/>
        <v>36.079801267443244</v>
      </c>
      <c r="AK658" s="35">
        <f t="shared" si="727"/>
        <v>50.947240106462829</v>
      </c>
      <c r="AL658" s="1"/>
      <c r="AM658" s="1">
        <f t="shared" si="702"/>
        <v>56.9919048078103</v>
      </c>
      <c r="AN658" s="1">
        <f t="shared" si="703"/>
        <v>51.202269969831619</v>
      </c>
      <c r="AO658" s="1">
        <f t="shared" si="704"/>
        <v>83.441431300065162</v>
      </c>
      <c r="AP658" s="1">
        <f t="shared" si="705"/>
        <v>52.226709762226534</v>
      </c>
      <c r="AQ658" s="1">
        <f t="shared" si="706"/>
        <v>47.312255153283289</v>
      </c>
      <c r="AR658" s="1">
        <f t="shared" si="707"/>
        <v>40.377756742567158</v>
      </c>
      <c r="AS658" s="1">
        <f t="shared" si="708"/>
        <v>0.44781144781144783</v>
      </c>
      <c r="AT658" s="1">
        <f t="shared" si="709"/>
        <v>23.844827586206897</v>
      </c>
      <c r="AU658" s="1">
        <f t="shared" si="710"/>
        <v>4.9226319595083154</v>
      </c>
    </row>
    <row r="659" spans="1:47" s="4" customFormat="1" x14ac:dyDescent="0.3">
      <c r="A659" s="8" t="s">
        <v>564</v>
      </c>
      <c r="B659" s="4" t="s">
        <v>953</v>
      </c>
      <c r="C659" s="4" t="s">
        <v>935</v>
      </c>
      <c r="D659" s="3" t="s">
        <v>158</v>
      </c>
      <c r="E659" s="3" t="s">
        <v>638</v>
      </c>
      <c r="F659" s="7">
        <v>61.22</v>
      </c>
      <c r="G659" s="7">
        <v>0.84</v>
      </c>
      <c r="H659" s="7">
        <v>16.010000000000002</v>
      </c>
      <c r="I659" s="7">
        <v>5.92</v>
      </c>
      <c r="J659" s="7">
        <v>0.02</v>
      </c>
      <c r="K659" s="7">
        <v>3.03</v>
      </c>
      <c r="L659" s="7">
        <v>0.8</v>
      </c>
      <c r="M659" s="7">
        <v>4.21</v>
      </c>
      <c r="N659" s="7">
        <v>3.4</v>
      </c>
      <c r="O659" s="7">
        <v>0.57999999999999996</v>
      </c>
      <c r="P659" s="7">
        <v>3.78</v>
      </c>
      <c r="Q659" s="7">
        <v>99.82</v>
      </c>
      <c r="R659" s="7">
        <f t="shared" si="728"/>
        <v>1.3357508793143333</v>
      </c>
      <c r="S659" s="7">
        <f t="shared" si="729"/>
        <v>0.11521281210083796</v>
      </c>
      <c r="T659" s="7">
        <f t="shared" si="730"/>
        <v>1.6606061990084997</v>
      </c>
      <c r="U659" s="17">
        <f t="shared" si="711"/>
        <v>3.7071826664161811E-2</v>
      </c>
      <c r="V659" s="17">
        <f t="shared" si="712"/>
        <v>7.5177896209843081E-2</v>
      </c>
      <c r="W659" s="17">
        <f t="shared" si="713"/>
        <v>0.15702236171047473</v>
      </c>
      <c r="X659" s="17">
        <f t="shared" si="714"/>
        <v>6.7925137141013239E-2</v>
      </c>
      <c r="Y659" s="16">
        <f t="shared" si="715"/>
        <v>3.6093418259023353E-2</v>
      </c>
      <c r="Z659" s="17">
        <f t="shared" si="716"/>
        <v>1.4265335235378032E-2</v>
      </c>
      <c r="AA659" s="16">
        <f t="shared" si="717"/>
        <v>4.0859457555477282E-3</v>
      </c>
      <c r="AB659" s="17">
        <f t="shared" si="718"/>
        <v>1.3039551508713713E-2</v>
      </c>
      <c r="AC659" s="35">
        <f t="shared" si="719"/>
        <v>1.3039551508713713E-2</v>
      </c>
      <c r="AD659" s="35">
        <f t="shared" si="720"/>
        <v>57.290606113426868</v>
      </c>
      <c r="AE659" s="35">
        <f t="shared" si="721"/>
        <v>1.4681578534303816</v>
      </c>
      <c r="AF659" s="35">
        <f t="shared" si="722"/>
        <v>8.0964688649726946E-2</v>
      </c>
      <c r="AG659" s="35">
        <f t="shared" si="723"/>
        <v>57.290606113426868</v>
      </c>
      <c r="AH659" s="35">
        <f t="shared" si="724"/>
        <v>29.540480960797577</v>
      </c>
      <c r="AI659" s="35">
        <f t="shared" si="725"/>
        <v>13.168912925775562</v>
      </c>
      <c r="AJ659" s="35">
        <f t="shared" si="726"/>
        <v>41.814215982488989</v>
      </c>
      <c r="AK659" s="35">
        <f t="shared" si="727"/>
        <v>57.290606113426868</v>
      </c>
      <c r="AL659" s="1"/>
      <c r="AM659" s="1">
        <f t="shared" si="702"/>
        <v>65.979372185510073</v>
      </c>
      <c r="AN659" s="1">
        <f t="shared" si="703"/>
        <v>59.897353964511488</v>
      </c>
      <c r="AO659" s="1">
        <f t="shared" si="704"/>
        <v>77.904991339342516</v>
      </c>
      <c r="AP659" s="1">
        <f t="shared" si="705"/>
        <v>60.152394286907729</v>
      </c>
      <c r="AQ659" s="1">
        <f t="shared" si="706"/>
        <v>50.240491850877746</v>
      </c>
      <c r="AR659" s="1">
        <f t="shared" si="707"/>
        <v>40.644600180886044</v>
      </c>
      <c r="AS659" s="1">
        <f t="shared" si="708"/>
        <v>0.80760095011876487</v>
      </c>
      <c r="AT659" s="1">
        <f t="shared" si="709"/>
        <v>19.059523809523814</v>
      </c>
      <c r="AU659" s="1">
        <f t="shared" si="710"/>
        <v>3.8238600874453463</v>
      </c>
    </row>
    <row r="660" spans="1:47" s="11" customFormat="1" ht="12.9" thickBot="1" x14ac:dyDescent="0.35">
      <c r="A660" s="48" t="s">
        <v>564</v>
      </c>
      <c r="B660" s="11" t="s">
        <v>953</v>
      </c>
      <c r="C660" s="11" t="s">
        <v>935</v>
      </c>
      <c r="D660" s="12" t="s">
        <v>159</v>
      </c>
      <c r="E660" s="12" t="s">
        <v>638</v>
      </c>
      <c r="F660" s="13">
        <v>61.45</v>
      </c>
      <c r="G660" s="13">
        <v>0.77</v>
      </c>
      <c r="H660" s="13">
        <v>14.49</v>
      </c>
      <c r="I660" s="13">
        <v>5.74</v>
      </c>
      <c r="J660" s="13">
        <v>0.02</v>
      </c>
      <c r="K660" s="13">
        <v>2.9</v>
      </c>
      <c r="L660" s="12">
        <v>1.74</v>
      </c>
      <c r="M660" s="13">
        <v>4.8600000000000003</v>
      </c>
      <c r="N660" s="13">
        <v>2.4900000000000002</v>
      </c>
      <c r="O660" s="13">
        <v>0.71</v>
      </c>
      <c r="P660" s="13">
        <v>4.66</v>
      </c>
      <c r="Q660" s="13">
        <v>99.83</v>
      </c>
      <c r="R660" s="13">
        <f t="shared" si="728"/>
        <v>1.0924203184201886</v>
      </c>
      <c r="S660" s="13">
        <f t="shared" si="729"/>
        <v>-0.15242802651581203</v>
      </c>
      <c r="T660" s="13">
        <f t="shared" si="730"/>
        <v>1.0271533246859648</v>
      </c>
      <c r="U660" s="22">
        <f t="shared" si="711"/>
        <v>3.5944642745319055E-2</v>
      </c>
      <c r="V660" s="22">
        <f t="shared" si="712"/>
        <v>7.1952441917011542E-2</v>
      </c>
      <c r="W660" s="22">
        <f t="shared" si="713"/>
        <v>0.14211455472734408</v>
      </c>
      <c r="X660" s="22">
        <f t="shared" si="714"/>
        <v>7.8412391093901274E-2</v>
      </c>
      <c r="Y660" s="21">
        <f t="shared" si="715"/>
        <v>2.6433121019108281E-2</v>
      </c>
      <c r="Z660" s="22">
        <f t="shared" si="716"/>
        <v>3.1027104136947221E-2</v>
      </c>
      <c r="AA660" s="21">
        <f t="shared" si="717"/>
        <v>5.0017611835153223E-3</v>
      </c>
      <c r="AB660" s="22">
        <f t="shared" si="718"/>
        <v>2.9526575781892623E-2</v>
      </c>
      <c r="AC660" s="51">
        <f t="shared" si="719"/>
        <v>2.9526575781892623E-2</v>
      </c>
      <c r="AD660" s="51">
        <f t="shared" si="720"/>
        <v>51.400152057801243</v>
      </c>
      <c r="AE660" s="51">
        <f t="shared" si="721"/>
        <v>1.7153042584552667</v>
      </c>
      <c r="AF660" s="51">
        <f t="shared" si="722"/>
        <v>0.10793896687579389</v>
      </c>
      <c r="AG660" s="51">
        <f t="shared" si="723"/>
        <v>51.400152057801243</v>
      </c>
      <c r="AH660" s="51">
        <f t="shared" si="724"/>
        <v>39.039486990070266</v>
      </c>
      <c r="AI660" s="51">
        <f t="shared" si="725"/>
        <v>9.5603609521284909</v>
      </c>
      <c r="AJ660" s="51">
        <f t="shared" si="726"/>
        <v>35.260436981029116</v>
      </c>
      <c r="AK660" s="51">
        <f t="shared" si="727"/>
        <v>51.400152057801243</v>
      </c>
      <c r="AL660" s="23"/>
      <c r="AM660" s="23">
        <f t="shared" si="702"/>
        <v>56.833654577716871</v>
      </c>
      <c r="AN660" s="23">
        <f t="shared" si="703"/>
        <v>51.731162902002879</v>
      </c>
      <c r="AO660" s="23">
        <f t="shared" si="704"/>
        <v>78.166375463485991</v>
      </c>
      <c r="AP660" s="23">
        <f t="shared" si="705"/>
        <v>57.545560521415581</v>
      </c>
      <c r="AQ660" s="23">
        <f t="shared" si="706"/>
        <v>46.323292281527252</v>
      </c>
      <c r="AR660" s="23">
        <f t="shared" si="707"/>
        <v>36.972052831500378</v>
      </c>
      <c r="AS660" s="23">
        <f t="shared" si="708"/>
        <v>0.51234567901234573</v>
      </c>
      <c r="AT660" s="23">
        <f t="shared" si="709"/>
        <v>18.818181818181817</v>
      </c>
      <c r="AU660" s="23">
        <f t="shared" si="710"/>
        <v>4.2408557625948928</v>
      </c>
    </row>
    <row r="661" spans="1:47" ht="14.15" x14ac:dyDescent="0.35">
      <c r="A661" s="37"/>
      <c r="B661" s="36" t="s">
        <v>1018</v>
      </c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  <c r="AJ661" s="37"/>
      <c r="AK661" s="37"/>
      <c r="AL661" s="37"/>
      <c r="AM661" s="37"/>
      <c r="AN661" s="37"/>
      <c r="AO661" s="37"/>
      <c r="AP661" s="37"/>
      <c r="AQ661" s="37"/>
      <c r="AR661" s="37"/>
      <c r="AS661" s="37"/>
      <c r="AT661" s="37"/>
      <c r="AU661" s="37"/>
    </row>
    <row r="662" spans="1:47" ht="14.15" x14ac:dyDescent="0.35">
      <c r="A662" s="37" t="s">
        <v>1011</v>
      </c>
      <c r="B662" s="37" t="s">
        <v>1099</v>
      </c>
      <c r="C662" s="37" t="s">
        <v>1094</v>
      </c>
      <c r="D662" s="30" t="s">
        <v>219</v>
      </c>
      <c r="E662" s="37"/>
      <c r="F662" s="30">
        <v>61.01</v>
      </c>
      <c r="G662" s="30">
        <v>0.86</v>
      </c>
      <c r="H662" s="30">
        <v>14.86</v>
      </c>
      <c r="I662" s="30">
        <v>8.74</v>
      </c>
      <c r="J662" s="30">
        <v>0.12</v>
      </c>
      <c r="K662" s="30">
        <v>3.65</v>
      </c>
      <c r="L662" s="30">
        <v>3.02</v>
      </c>
      <c r="M662" s="30">
        <v>0.93</v>
      </c>
      <c r="N662" s="30">
        <v>3.95</v>
      </c>
      <c r="O662" s="30">
        <v>0.19</v>
      </c>
      <c r="P662" s="30">
        <v>1.79</v>
      </c>
      <c r="Q662" s="30">
        <v>99.12</v>
      </c>
      <c r="R662" s="4">
        <f t="shared" ref="R662:R725" si="731">LN(H662/M662)</f>
        <v>2.7712437321244483</v>
      </c>
      <c r="S662" s="4">
        <f t="shared" ref="S662:S725" si="732">LN(N662/K662)</f>
        <v>7.8988411318630464E-2</v>
      </c>
      <c r="T662" s="4">
        <f t="shared" ref="T662:T725" si="733">LN(M662/L662)</f>
        <v>-1.1778275242216136</v>
      </c>
      <c r="U662" s="17">
        <f t="shared" ref="U662:U725" si="734">I662/159.69</f>
        <v>5.4731041392698354E-2</v>
      </c>
      <c r="V662" s="17">
        <f t="shared" ref="V662:V725" si="735">K662/40.3044</f>
        <v>9.0560832067962796E-2</v>
      </c>
      <c r="W662" s="17">
        <f t="shared" ref="W662:W725" si="736">H662/101.96</f>
        <v>0.14574342879560612</v>
      </c>
      <c r="X662" s="17">
        <f t="shared" ref="X662:X725" si="737">M662/61.98</f>
        <v>1.500484027105518E-2</v>
      </c>
      <c r="Y662" s="16">
        <f t="shared" ref="Y662:Y725" si="738">N662/94.2</f>
        <v>4.1932059447983012E-2</v>
      </c>
      <c r="Z662" s="17">
        <f t="shared" ref="Z662:Z725" si="739">L662/56.08</f>
        <v>5.3851640513552068E-2</v>
      </c>
      <c r="AA662" s="16">
        <f t="shared" ref="AA662:AA725" si="740">O662/141.95</f>
        <v>1.3384994716449455E-3</v>
      </c>
      <c r="AB662" s="17">
        <f t="shared" ref="AB662:AB725" si="741">Z662-3/10*AA662</f>
        <v>5.3450090672058581E-2</v>
      </c>
      <c r="AC662" s="35">
        <f t="shared" ref="AC662:AC725" si="742">IF(AB662&gt;X662,X662,AB662)</f>
        <v>1.500484027105518E-2</v>
      </c>
      <c r="AD662" s="35">
        <f t="shared" ref="AD662:AD725" si="743">W662/(W662+AC662+Y662+X662)*100</f>
        <v>66.951473822768094</v>
      </c>
      <c r="AE662" s="35">
        <f t="shared" ref="AE662:AE725" si="744">(U662+V662+X662+Y662+Z662)/W662</f>
        <v>1.7570631884363335</v>
      </c>
      <c r="AF662" s="35">
        <f t="shared" ref="AF662:AF725" si="745">AC662+X662</f>
        <v>3.000968054211036E-2</v>
      </c>
      <c r="AG662" s="35">
        <f t="shared" ref="AG662:AG725" si="746">W662/(W662+Y662+AF662)*100</f>
        <v>66.951473822768079</v>
      </c>
      <c r="AH662" s="35">
        <f t="shared" ref="AH662:AH725" si="747">AF662/(W662+Y662+AF662)*100</f>
        <v>13.785817706144895</v>
      </c>
      <c r="AI662" s="35">
        <f t="shared" ref="AI662:AI725" si="748">Y662/(W662+Y662+AF662)*100</f>
        <v>19.26270847108702</v>
      </c>
      <c r="AJ662" s="35">
        <f t="shared" ref="AJ662:AJ725" si="749">AI662/(AH662+AI662)*(100-AG662)+AG662/2</f>
        <v>52.738445382471063</v>
      </c>
      <c r="AK662" s="35">
        <f t="shared" ref="AK662:AK725" si="750">AG662</f>
        <v>66.951473822768079</v>
      </c>
      <c r="AM662" s="1">
        <f t="shared" ref="AM662:AM725" si="751">W662/(W662+AC662+X662)*100</f>
        <v>82.925092673925008</v>
      </c>
      <c r="AN662" s="1">
        <f t="shared" ref="AN662:AN725" si="752">(W662-Y662)/(W662-Y662+AC662+X662)*100</f>
        <v>77.574768269388201</v>
      </c>
      <c r="AO662" s="1">
        <f t="shared" ref="AO662:AO725" si="753">(AC662/0.7+2*X662/0.35+2*Y662/0.25+V662/0.9)*100</f>
        <v>54.325705283358204</v>
      </c>
      <c r="AP662" s="1">
        <f t="shared" ref="AP662:AP725" si="754">W662/(W662+Y662+X662)*100</f>
        <v>71.90802869903365</v>
      </c>
      <c r="AQ662" s="1">
        <f t="shared" ref="AQ662:AQ725" si="755">(W662+U662)/(U662+W662+V662+X662+Y662+AC662)*100</f>
        <v>55.230619806593154</v>
      </c>
      <c r="AR662" s="1">
        <f t="shared" ref="AR662:AR725" si="756">(W662)/(U662+W662+V662+X662+Y662+AC662)*100</f>
        <v>40.152244311001567</v>
      </c>
      <c r="AS662" s="1">
        <f>N662/M662</f>
        <v>4.247311827956989</v>
      </c>
      <c r="AT662" s="1">
        <f>H662/G662</f>
        <v>17.279069767441861</v>
      </c>
      <c r="AU662" s="1">
        <f>F662/H662</f>
        <v>4.1056527590847915</v>
      </c>
    </row>
    <row r="663" spans="1:47" ht="14.15" x14ac:dyDescent="0.35">
      <c r="A663" s="37" t="s">
        <v>1011</v>
      </c>
      <c r="B663" s="37" t="s">
        <v>1099</v>
      </c>
      <c r="C663" s="37" t="s">
        <v>1094</v>
      </c>
      <c r="D663" s="30" t="s">
        <v>220</v>
      </c>
      <c r="E663" s="37"/>
      <c r="F663" s="30">
        <v>60.41</v>
      </c>
      <c r="G663" s="30">
        <v>0.81</v>
      </c>
      <c r="H663" s="30">
        <v>16.59</v>
      </c>
      <c r="I663" s="30">
        <v>8.5</v>
      </c>
      <c r="J663" s="30">
        <v>0.04</v>
      </c>
      <c r="K663" s="30">
        <v>2.2799999999999998</v>
      </c>
      <c r="L663" s="30">
        <v>0.32</v>
      </c>
      <c r="M663" s="30">
        <v>0.12</v>
      </c>
      <c r="N663" s="30">
        <v>4.87</v>
      </c>
      <c r="O663" s="30">
        <v>0.21</v>
      </c>
      <c r="P663" s="30">
        <v>5.58</v>
      </c>
      <c r="Q663" s="30">
        <v>99.73</v>
      </c>
      <c r="R663" s="4">
        <f t="shared" si="731"/>
        <v>4.9290636404024442</v>
      </c>
      <c r="S663" s="4">
        <f t="shared" si="732"/>
        <v>0.75891849412814916</v>
      </c>
      <c r="T663" s="4">
        <f t="shared" si="733"/>
        <v>-0.98082925301172619</v>
      </c>
      <c r="U663" s="17">
        <f t="shared" si="734"/>
        <v>5.3228129500908009E-2</v>
      </c>
      <c r="V663" s="17">
        <f t="shared" si="735"/>
        <v>5.6569506058891827E-2</v>
      </c>
      <c r="W663" s="17">
        <f t="shared" si="736"/>
        <v>0.16271086700666929</v>
      </c>
      <c r="X663" s="17">
        <f t="shared" si="737"/>
        <v>1.9361084220716361E-3</v>
      </c>
      <c r="Y663" s="16">
        <f t="shared" si="738"/>
        <v>5.1698513800424631E-2</v>
      </c>
      <c r="Z663" s="17">
        <f t="shared" si="739"/>
        <v>5.7061340941512127E-3</v>
      </c>
      <c r="AA663" s="16">
        <f t="shared" si="740"/>
        <v>1.4793941528707293E-3</v>
      </c>
      <c r="AB663" s="17">
        <f t="shared" si="741"/>
        <v>5.2623158482899939E-3</v>
      </c>
      <c r="AC663" s="35">
        <f t="shared" si="742"/>
        <v>1.9361084220716361E-3</v>
      </c>
      <c r="AD663" s="35">
        <f t="shared" si="743"/>
        <v>74.541724431870364</v>
      </c>
      <c r="AE663" s="35">
        <f t="shared" si="744"/>
        <v>1.0395027387415652</v>
      </c>
      <c r="AF663" s="35">
        <f t="shared" si="745"/>
        <v>3.8722168441432721E-3</v>
      </c>
      <c r="AG663" s="35">
        <f t="shared" si="746"/>
        <v>74.541724431870378</v>
      </c>
      <c r="AH663" s="35">
        <f t="shared" si="747"/>
        <v>1.7739547840080256</v>
      </c>
      <c r="AI663" s="35">
        <f t="shared" si="748"/>
        <v>23.684320784121589</v>
      </c>
      <c r="AJ663" s="35">
        <f t="shared" si="749"/>
        <v>60.955183000056785</v>
      </c>
      <c r="AK663" s="35">
        <f t="shared" si="750"/>
        <v>74.541724431870378</v>
      </c>
      <c r="AM663" s="1">
        <f t="shared" si="751"/>
        <v>97.675504166070581</v>
      </c>
      <c r="AN663" s="1">
        <f t="shared" si="752"/>
        <v>96.629471788557041</v>
      </c>
      <c r="AO663" s="1">
        <f t="shared" si="753"/>
        <v>49.027246300743933</v>
      </c>
      <c r="AP663" s="1">
        <f t="shared" si="754"/>
        <v>75.208809569547626</v>
      </c>
      <c r="AQ663" s="1">
        <f t="shared" si="755"/>
        <v>65.819160327247687</v>
      </c>
      <c r="AR663" s="1">
        <f t="shared" si="756"/>
        <v>49.594991250788944</v>
      </c>
      <c r="AS663" s="1">
        <f t="shared" ref="AS663:AS726" si="757">N663/M663</f>
        <v>40.583333333333336</v>
      </c>
      <c r="AT663" s="1">
        <f t="shared" ref="AT663:AT726" si="758">H663/G663</f>
        <v>20.481481481481481</v>
      </c>
      <c r="AU663" s="1">
        <f t="shared" ref="AU663:AU726" si="759">F663/H663</f>
        <v>3.6413502109704639</v>
      </c>
    </row>
    <row r="664" spans="1:47" ht="14.15" x14ac:dyDescent="0.35">
      <c r="A664" s="37" t="s">
        <v>1011</v>
      </c>
      <c r="B664" s="37" t="s">
        <v>1099</v>
      </c>
      <c r="C664" s="37" t="s">
        <v>1094</v>
      </c>
      <c r="D664" s="30" t="s">
        <v>221</v>
      </c>
      <c r="E664" s="37"/>
      <c r="F664" s="30">
        <v>49.62</v>
      </c>
      <c r="G664" s="30">
        <v>0.96</v>
      </c>
      <c r="H664" s="30">
        <v>18.95</v>
      </c>
      <c r="I664" s="30">
        <v>14.78</v>
      </c>
      <c r="J664" s="30">
        <v>0.08</v>
      </c>
      <c r="K664" s="30">
        <v>3.7</v>
      </c>
      <c r="L664" s="30">
        <v>3.96</v>
      </c>
      <c r="M664" s="30">
        <v>2.21</v>
      </c>
      <c r="N664" s="30">
        <v>4.2300000000000004</v>
      </c>
      <c r="O664" s="30">
        <v>0.28000000000000003</v>
      </c>
      <c r="P664" s="30">
        <v>1.49</v>
      </c>
      <c r="Q664" s="30">
        <v>100.26</v>
      </c>
      <c r="R664" s="4">
        <f t="shared" si="731"/>
        <v>2.1488114159987739</v>
      </c>
      <c r="S664" s="4">
        <f t="shared" si="732"/>
        <v>0.13386917340800791</v>
      </c>
      <c r="T664" s="4">
        <f t="shared" si="733"/>
        <v>-0.58325150973672779</v>
      </c>
      <c r="U664" s="17">
        <f t="shared" si="734"/>
        <v>9.2554324002755331E-2</v>
      </c>
      <c r="V664" s="17">
        <f t="shared" si="735"/>
        <v>9.1801391411359554E-2</v>
      </c>
      <c r="W664" s="17">
        <f t="shared" si="736"/>
        <v>0.18585719890153002</v>
      </c>
      <c r="X664" s="17">
        <f t="shared" si="737"/>
        <v>3.5656663439819297E-2</v>
      </c>
      <c r="Y664" s="16">
        <f t="shared" si="738"/>
        <v>4.4904458598726119E-2</v>
      </c>
      <c r="Z664" s="17">
        <f t="shared" si="739"/>
        <v>7.0613409415121259E-2</v>
      </c>
      <c r="AA664" s="16">
        <f t="shared" si="740"/>
        <v>1.9725255371609725E-3</v>
      </c>
      <c r="AB664" s="17">
        <f t="shared" si="741"/>
        <v>7.0021651753972972E-2</v>
      </c>
      <c r="AC664" s="35">
        <f t="shared" si="742"/>
        <v>3.5656663439819297E-2</v>
      </c>
      <c r="AD664" s="35">
        <f t="shared" si="743"/>
        <v>61.526842178958042</v>
      </c>
      <c r="AE664" s="35">
        <f t="shared" si="744"/>
        <v>1.8053120828833249</v>
      </c>
      <c r="AF664" s="35">
        <f t="shared" si="745"/>
        <v>7.1313326879638594E-2</v>
      </c>
      <c r="AG664" s="35">
        <f t="shared" si="746"/>
        <v>61.526842178958049</v>
      </c>
      <c r="AH664" s="35">
        <f t="shared" si="747"/>
        <v>23.607822748392078</v>
      </c>
      <c r="AI664" s="35">
        <f t="shared" si="748"/>
        <v>14.865335072649874</v>
      </c>
      <c r="AJ664" s="35">
        <f t="shared" si="749"/>
        <v>45.628756162128894</v>
      </c>
      <c r="AK664" s="35">
        <f t="shared" si="750"/>
        <v>61.526842178958049</v>
      </c>
      <c r="AM664" s="1">
        <f t="shared" si="751"/>
        <v>72.270023299512758</v>
      </c>
      <c r="AN664" s="1">
        <f t="shared" si="752"/>
        <v>66.403802630241017</v>
      </c>
      <c r="AO664" s="1">
        <f t="shared" si="753"/>
        <v>71.592766794399708</v>
      </c>
      <c r="AP664" s="1">
        <f t="shared" si="754"/>
        <v>69.76141815086892</v>
      </c>
      <c r="AQ664" s="1">
        <f t="shared" si="755"/>
        <v>57.235598621177729</v>
      </c>
      <c r="AR664" s="1">
        <f t="shared" si="756"/>
        <v>38.208361228071254</v>
      </c>
      <c r="AS664" s="1">
        <f t="shared" si="757"/>
        <v>1.9140271493212673</v>
      </c>
      <c r="AT664" s="1">
        <f t="shared" si="758"/>
        <v>19.739583333333332</v>
      </c>
      <c r="AU664" s="1">
        <f t="shared" si="759"/>
        <v>2.6184696569920844</v>
      </c>
    </row>
    <row r="665" spans="1:47" ht="14.15" x14ac:dyDescent="0.35">
      <c r="A665" s="37" t="s">
        <v>1011</v>
      </c>
      <c r="B665" s="37" t="s">
        <v>1099</v>
      </c>
      <c r="C665" s="37" t="s">
        <v>1094</v>
      </c>
      <c r="D665" s="30" t="s">
        <v>222</v>
      </c>
      <c r="E665" s="37"/>
      <c r="F665" s="30">
        <v>59.81</v>
      </c>
      <c r="G665" s="30">
        <v>0.97</v>
      </c>
      <c r="H665" s="30">
        <v>18.13</v>
      </c>
      <c r="I665" s="30">
        <v>7.8</v>
      </c>
      <c r="J665" s="30">
        <v>0.09</v>
      </c>
      <c r="K665" s="30">
        <v>2.89</v>
      </c>
      <c r="L665" s="30">
        <v>1.18</v>
      </c>
      <c r="M665" s="30">
        <v>1.1299999999999999</v>
      </c>
      <c r="N665" s="30">
        <v>5.49</v>
      </c>
      <c r="O665" s="30">
        <v>0.17</v>
      </c>
      <c r="P665" s="30">
        <v>2.6</v>
      </c>
      <c r="Q665" s="30">
        <v>100.26</v>
      </c>
      <c r="R665" s="4">
        <f t="shared" si="731"/>
        <v>2.7753503920425104</v>
      </c>
      <c r="S665" s="4">
        <f t="shared" si="732"/>
        <v>0.64167175339709848</v>
      </c>
      <c r="T665" s="4">
        <f t="shared" si="733"/>
        <v>-4.3296805753324188E-2</v>
      </c>
      <c r="U665" s="17">
        <f t="shared" si="734"/>
        <v>4.8844636483186175E-2</v>
      </c>
      <c r="V665" s="17">
        <f t="shared" si="735"/>
        <v>7.1704330048332196E-2</v>
      </c>
      <c r="W665" s="17">
        <f t="shared" si="736"/>
        <v>0.17781482934484111</v>
      </c>
      <c r="X665" s="17">
        <f t="shared" si="737"/>
        <v>1.8231687641174572E-2</v>
      </c>
      <c r="Y665" s="16">
        <f t="shared" si="738"/>
        <v>5.8280254777070065E-2</v>
      </c>
      <c r="Z665" s="17">
        <f t="shared" si="739"/>
        <v>2.1041369472182596E-2</v>
      </c>
      <c r="AA665" s="16">
        <f t="shared" si="740"/>
        <v>1.1976047904191619E-3</v>
      </c>
      <c r="AB665" s="17">
        <f t="shared" si="741"/>
        <v>2.0682088035056848E-2</v>
      </c>
      <c r="AC665" s="35">
        <f t="shared" si="742"/>
        <v>1.8231687641174572E-2</v>
      </c>
      <c r="AD665" s="35">
        <f t="shared" si="743"/>
        <v>65.239152632978858</v>
      </c>
      <c r="AE665" s="35">
        <f t="shared" si="744"/>
        <v>1.2265696805240804</v>
      </c>
      <c r="AF665" s="35">
        <f t="shared" si="745"/>
        <v>3.6463375282349143E-2</v>
      </c>
      <c r="AG665" s="35">
        <f t="shared" si="746"/>
        <v>65.239152632978858</v>
      </c>
      <c r="AH665" s="35">
        <f t="shared" si="747"/>
        <v>13.378185128448516</v>
      </c>
      <c r="AI665" s="35">
        <f t="shared" si="748"/>
        <v>21.382662238572621</v>
      </c>
      <c r="AJ665" s="35">
        <f t="shared" si="749"/>
        <v>54.00223855506205</v>
      </c>
      <c r="AK665" s="35">
        <f t="shared" si="750"/>
        <v>65.239152632978858</v>
      </c>
      <c r="AM665" s="1">
        <f t="shared" si="751"/>
        <v>82.983161845233127</v>
      </c>
      <c r="AN665" s="1">
        <f t="shared" si="752"/>
        <v>76.625734301391489</v>
      </c>
      <c r="AO665" s="1">
        <f t="shared" si="753"/>
        <v>67.613985634214487</v>
      </c>
      <c r="AP665" s="1">
        <f t="shared" si="754"/>
        <v>69.915891320510227</v>
      </c>
      <c r="AQ665" s="1">
        <f t="shared" si="755"/>
        <v>57.658403498349664</v>
      </c>
      <c r="AR665" s="1">
        <f t="shared" si="756"/>
        <v>45.233139242170012</v>
      </c>
      <c r="AS665" s="1">
        <f t="shared" si="757"/>
        <v>4.8584070796460184</v>
      </c>
      <c r="AT665" s="1">
        <f t="shared" si="758"/>
        <v>18.690721649484537</v>
      </c>
      <c r="AU665" s="1">
        <f t="shared" si="759"/>
        <v>3.2989520132377277</v>
      </c>
    </row>
    <row r="666" spans="1:47" ht="14.15" x14ac:dyDescent="0.35">
      <c r="A666" s="37" t="s">
        <v>1011</v>
      </c>
      <c r="B666" s="37" t="s">
        <v>1099</v>
      </c>
      <c r="C666" s="37" t="s">
        <v>1094</v>
      </c>
      <c r="D666" s="30" t="s">
        <v>223</v>
      </c>
      <c r="E666" s="37"/>
      <c r="F666" s="30">
        <v>60.31</v>
      </c>
      <c r="G666" s="30">
        <v>1.02</v>
      </c>
      <c r="H666" s="30">
        <v>19.920000000000002</v>
      </c>
      <c r="I666" s="30">
        <v>5.73</v>
      </c>
      <c r="J666" s="30">
        <v>0.03</v>
      </c>
      <c r="K666" s="30">
        <v>2.14</v>
      </c>
      <c r="L666" s="30">
        <v>0.34</v>
      </c>
      <c r="M666" s="30">
        <v>0.4</v>
      </c>
      <c r="N666" s="30">
        <v>5.15</v>
      </c>
      <c r="O666" s="30">
        <v>0.19</v>
      </c>
      <c r="P666" s="30">
        <v>5.18</v>
      </c>
      <c r="Q666" s="30">
        <v>100.41</v>
      </c>
      <c r="R666" s="4">
        <f t="shared" si="731"/>
        <v>3.9080149840306073</v>
      </c>
      <c r="S666" s="4">
        <f t="shared" si="732"/>
        <v>0.87819088564188474</v>
      </c>
      <c r="T666" s="4">
        <f t="shared" si="733"/>
        <v>0.16251892949777494</v>
      </c>
      <c r="U666" s="17">
        <f t="shared" si="734"/>
        <v>3.5882021416494464E-2</v>
      </c>
      <c r="V666" s="17">
        <f t="shared" si="735"/>
        <v>5.3095939897380935E-2</v>
      </c>
      <c r="W666" s="17">
        <f t="shared" si="736"/>
        <v>0.19537073362102789</v>
      </c>
      <c r="X666" s="17">
        <f t="shared" si="737"/>
        <v>6.4536947402387872E-3</v>
      </c>
      <c r="Y666" s="16">
        <f t="shared" si="738"/>
        <v>5.467091295116773E-2</v>
      </c>
      <c r="Z666" s="17">
        <f t="shared" si="739"/>
        <v>6.0627674750356637E-3</v>
      </c>
      <c r="AA666" s="16">
        <f t="shared" si="740"/>
        <v>1.3384994716449455E-3</v>
      </c>
      <c r="AB666" s="17">
        <f t="shared" si="741"/>
        <v>5.6612176335421802E-3</v>
      </c>
      <c r="AC666" s="35">
        <f t="shared" si="742"/>
        <v>5.6612176335421802E-3</v>
      </c>
      <c r="AD666" s="35">
        <f t="shared" si="743"/>
        <v>74.524449972387899</v>
      </c>
      <c r="AE666" s="35">
        <f t="shared" si="744"/>
        <v>0.7993281981693362</v>
      </c>
      <c r="AF666" s="35">
        <f t="shared" si="745"/>
        <v>1.2114912373780966E-2</v>
      </c>
      <c r="AG666" s="35">
        <f t="shared" si="746"/>
        <v>74.524449972387885</v>
      </c>
      <c r="AH666" s="35">
        <f t="shared" si="747"/>
        <v>4.6212509130002442</v>
      </c>
      <c r="AI666" s="35">
        <f t="shared" si="748"/>
        <v>20.854299114611862</v>
      </c>
      <c r="AJ666" s="35">
        <f t="shared" si="749"/>
        <v>58.116524100805812</v>
      </c>
      <c r="AK666" s="35">
        <f t="shared" si="750"/>
        <v>74.524449972387885</v>
      </c>
      <c r="AM666" s="1">
        <f t="shared" si="751"/>
        <v>94.161084100206097</v>
      </c>
      <c r="AN666" s="1">
        <f t="shared" si="752"/>
        <v>92.07215683168377</v>
      </c>
      <c r="AO666" s="1">
        <f t="shared" si="753"/>
        <v>54.132850180491999</v>
      </c>
      <c r="AP666" s="1">
        <f t="shared" si="754"/>
        <v>76.169310764614934</v>
      </c>
      <c r="AQ666" s="1">
        <f t="shared" si="755"/>
        <v>65.858735525743</v>
      </c>
      <c r="AR666" s="1">
        <f t="shared" si="756"/>
        <v>55.639853773547145</v>
      </c>
      <c r="AS666" s="1">
        <f t="shared" si="757"/>
        <v>12.875</v>
      </c>
      <c r="AT666" s="1">
        <f t="shared" si="758"/>
        <v>19.529411764705884</v>
      </c>
      <c r="AU666" s="1">
        <f t="shared" si="759"/>
        <v>3.027610441767068</v>
      </c>
    </row>
    <row r="667" spans="1:47" ht="14.15" x14ac:dyDescent="0.35">
      <c r="A667" s="37" t="s">
        <v>1011</v>
      </c>
      <c r="B667" s="37" t="s">
        <v>1099</v>
      </c>
      <c r="C667" s="37" t="s">
        <v>1094</v>
      </c>
      <c r="D667" s="30" t="s">
        <v>224</v>
      </c>
      <c r="E667" s="37"/>
      <c r="F667" s="30">
        <v>60.15</v>
      </c>
      <c r="G667" s="30">
        <v>0.94</v>
      </c>
      <c r="H667" s="30">
        <v>18.829999999999998</v>
      </c>
      <c r="I667" s="30">
        <v>6.05</v>
      </c>
      <c r="J667" s="30">
        <v>0.11</v>
      </c>
      <c r="K667" s="30">
        <v>3.33</v>
      </c>
      <c r="L667" s="30">
        <v>1.1599999999999999</v>
      </c>
      <c r="M667" s="30">
        <v>0.99</v>
      </c>
      <c r="N667" s="30">
        <v>5.13</v>
      </c>
      <c r="O667" s="30">
        <v>0.15</v>
      </c>
      <c r="P667" s="30">
        <v>3.2</v>
      </c>
      <c r="Q667" s="30">
        <v>100.04</v>
      </c>
      <c r="R667" s="4">
        <f t="shared" si="731"/>
        <v>2.9455016785225623</v>
      </c>
      <c r="S667" s="4">
        <f t="shared" si="732"/>
        <v>0.43213335519032575</v>
      </c>
      <c r="T667" s="4">
        <f t="shared" si="733"/>
        <v>-0.15847034097177462</v>
      </c>
      <c r="U667" s="17">
        <f t="shared" si="734"/>
        <v>3.7885903938881582E-2</v>
      </c>
      <c r="V667" s="17">
        <f t="shared" si="735"/>
        <v>8.26212522702236E-2</v>
      </c>
      <c r="W667" s="17">
        <f t="shared" si="736"/>
        <v>0.18468026677128285</v>
      </c>
      <c r="X667" s="17">
        <f t="shared" si="737"/>
        <v>1.5972894482090997E-2</v>
      </c>
      <c r="Y667" s="16">
        <f t="shared" si="738"/>
        <v>5.4458598726114645E-2</v>
      </c>
      <c r="Z667" s="17">
        <f t="shared" si="739"/>
        <v>2.0684736091298145E-2</v>
      </c>
      <c r="AA667" s="16">
        <f t="shared" si="740"/>
        <v>1.0567101091933781E-3</v>
      </c>
      <c r="AB667" s="17">
        <f t="shared" si="741"/>
        <v>2.0367723058540132E-2</v>
      </c>
      <c r="AC667" s="35">
        <f t="shared" si="742"/>
        <v>1.5972894482090997E-2</v>
      </c>
      <c r="AD667" s="35">
        <f t="shared" si="743"/>
        <v>68.126418715249471</v>
      </c>
      <c r="AE667" s="35">
        <f t="shared" si="744"/>
        <v>1.1458906206297275</v>
      </c>
      <c r="AF667" s="35">
        <f t="shared" si="745"/>
        <v>3.1945788964181994E-2</v>
      </c>
      <c r="AG667" s="35">
        <f t="shared" si="746"/>
        <v>68.126418715249471</v>
      </c>
      <c r="AH667" s="35">
        <f t="shared" si="747"/>
        <v>11.784432810345463</v>
      </c>
      <c r="AI667" s="35">
        <f t="shared" si="748"/>
        <v>20.089148474405068</v>
      </c>
      <c r="AJ667" s="35">
        <f t="shared" si="749"/>
        <v>54.152357832029807</v>
      </c>
      <c r="AK667" s="35">
        <f t="shared" si="750"/>
        <v>68.126418715249471</v>
      </c>
      <c r="AM667" s="1">
        <f t="shared" si="751"/>
        <v>85.253025608704746</v>
      </c>
      <c r="AN667" s="1">
        <f t="shared" si="752"/>
        <v>80.300740016944289</v>
      </c>
      <c r="AO667" s="1">
        <f t="shared" si="753"/>
        <v>64.15622846637838</v>
      </c>
      <c r="AP667" s="1">
        <f t="shared" si="754"/>
        <v>72.391906506439184</v>
      </c>
      <c r="AQ667" s="1">
        <f t="shared" si="755"/>
        <v>56.836267931388122</v>
      </c>
      <c r="AR667" s="1">
        <f t="shared" si="756"/>
        <v>47.161422108133067</v>
      </c>
      <c r="AS667" s="1">
        <f t="shared" si="757"/>
        <v>5.1818181818181817</v>
      </c>
      <c r="AT667" s="1">
        <f t="shared" si="758"/>
        <v>20.031914893617021</v>
      </c>
      <c r="AU667" s="1">
        <f t="shared" si="759"/>
        <v>3.1943706850770051</v>
      </c>
    </row>
    <row r="668" spans="1:47" ht="14.15" x14ac:dyDescent="0.35">
      <c r="A668" s="37" t="s">
        <v>1011</v>
      </c>
      <c r="B668" s="37" t="s">
        <v>1099</v>
      </c>
      <c r="C668" s="37" t="s">
        <v>1094</v>
      </c>
      <c r="D668" s="30" t="s">
        <v>225</v>
      </c>
      <c r="E668" s="37"/>
      <c r="F668" s="30">
        <v>51.66</v>
      </c>
      <c r="G668" s="30">
        <v>0.95</v>
      </c>
      <c r="H668" s="30">
        <v>20.190000000000001</v>
      </c>
      <c r="I668" s="30">
        <v>11.78</v>
      </c>
      <c r="J668" s="30">
        <v>0.1</v>
      </c>
      <c r="K668" s="30">
        <v>3.28</v>
      </c>
      <c r="L668" s="30">
        <v>0.53</v>
      </c>
      <c r="M668" s="30">
        <v>0.82</v>
      </c>
      <c r="N668" s="30">
        <v>6.3</v>
      </c>
      <c r="O668" s="30">
        <v>0.21</v>
      </c>
      <c r="P668" s="30">
        <v>3.58</v>
      </c>
      <c r="Q668" s="30">
        <v>99.4</v>
      </c>
      <c r="R668" s="4">
        <f t="shared" si="731"/>
        <v>3.2036383710485845</v>
      </c>
      <c r="S668" s="4">
        <f t="shared" si="732"/>
        <v>0.65270621100143467</v>
      </c>
      <c r="T668" s="4">
        <f t="shared" si="733"/>
        <v>0.43642733371213122</v>
      </c>
      <c r="U668" s="17">
        <f t="shared" si="734"/>
        <v>7.3767925355376032E-2</v>
      </c>
      <c r="V668" s="17">
        <f t="shared" si="735"/>
        <v>8.1380692926826842E-2</v>
      </c>
      <c r="W668" s="17">
        <f t="shared" si="736"/>
        <v>0.19801883091408398</v>
      </c>
      <c r="X668" s="17">
        <f t="shared" si="737"/>
        <v>1.3230074217489512E-2</v>
      </c>
      <c r="Y668" s="16">
        <f t="shared" si="738"/>
        <v>6.6878980891719744E-2</v>
      </c>
      <c r="Z668" s="17">
        <f t="shared" si="739"/>
        <v>9.4507845934379466E-3</v>
      </c>
      <c r="AA668" s="16">
        <f t="shared" si="740"/>
        <v>1.4793941528707293E-3</v>
      </c>
      <c r="AB668" s="17">
        <f t="shared" si="741"/>
        <v>9.0069663475767277E-3</v>
      </c>
      <c r="AC668" s="35">
        <f t="shared" si="742"/>
        <v>9.0069663475767277E-3</v>
      </c>
      <c r="AD668" s="35">
        <f t="shared" si="743"/>
        <v>68.963704433315655</v>
      </c>
      <c r="AE668" s="35">
        <f t="shared" si="744"/>
        <v>1.2357837729636112</v>
      </c>
      <c r="AF668" s="35">
        <f t="shared" si="745"/>
        <v>2.223704056506624E-2</v>
      </c>
      <c r="AG668" s="35">
        <f t="shared" si="746"/>
        <v>68.963704433315641</v>
      </c>
      <c r="AH668" s="35">
        <f t="shared" si="747"/>
        <v>7.7444588775814536</v>
      </c>
      <c r="AI668" s="35">
        <f t="shared" si="748"/>
        <v>23.291836689102897</v>
      </c>
      <c r="AJ668" s="35">
        <f t="shared" si="749"/>
        <v>57.773688905760721</v>
      </c>
      <c r="AK668" s="35">
        <f t="shared" si="750"/>
        <v>68.963704433315641</v>
      </c>
      <c r="AM668" s="1">
        <f t="shared" si="751"/>
        <v>89.903996467503376</v>
      </c>
      <c r="AN668" s="1">
        <f t="shared" si="752"/>
        <v>85.501700758244084</v>
      </c>
      <c r="AO668" s="1">
        <f t="shared" si="753"/>
        <v>71.392235815686917</v>
      </c>
      <c r="AP668" s="1">
        <f t="shared" si="754"/>
        <v>71.197043110412835</v>
      </c>
      <c r="AQ668" s="1">
        <f t="shared" si="755"/>
        <v>61.450805717008038</v>
      </c>
      <c r="AR668" s="1">
        <f t="shared" si="756"/>
        <v>44.771926615681721</v>
      </c>
      <c r="AS668" s="1">
        <f t="shared" si="757"/>
        <v>7.6829268292682933</v>
      </c>
      <c r="AT668" s="1">
        <f t="shared" si="758"/>
        <v>21.252631578947369</v>
      </c>
      <c r="AU668" s="1">
        <f t="shared" si="759"/>
        <v>2.5586924219910845</v>
      </c>
    </row>
    <row r="669" spans="1:47" ht="14.15" x14ac:dyDescent="0.35">
      <c r="A669" s="37" t="s">
        <v>1011</v>
      </c>
      <c r="B669" s="37" t="s">
        <v>1099</v>
      </c>
      <c r="C669" s="37" t="s">
        <v>1094</v>
      </c>
      <c r="D669" s="30" t="s">
        <v>226</v>
      </c>
      <c r="E669" s="37"/>
      <c r="F669" s="30">
        <v>57.61</v>
      </c>
      <c r="G669" s="30">
        <v>1.1299999999999999</v>
      </c>
      <c r="H669" s="30">
        <v>19.55</v>
      </c>
      <c r="I669" s="30">
        <v>7.86</v>
      </c>
      <c r="J669" s="30">
        <v>0.03</v>
      </c>
      <c r="K669" s="30">
        <v>2.6</v>
      </c>
      <c r="L669" s="30">
        <v>0.4</v>
      </c>
      <c r="M669" s="30">
        <v>0.51</v>
      </c>
      <c r="N669" s="30">
        <v>5.22</v>
      </c>
      <c r="O669" s="30">
        <v>0.28999999999999998</v>
      </c>
      <c r="P669" s="30">
        <v>5.17</v>
      </c>
      <c r="Q669" s="30">
        <v>100.37</v>
      </c>
      <c r="R669" s="4">
        <f t="shared" si="731"/>
        <v>3.6463198396951406</v>
      </c>
      <c r="S669" s="4">
        <f t="shared" si="732"/>
        <v>0.69698595686711096</v>
      </c>
      <c r="T669" s="4">
        <f t="shared" si="733"/>
        <v>0.24294617861038939</v>
      </c>
      <c r="U669" s="17">
        <f t="shared" si="734"/>
        <v>4.9220364456133765E-2</v>
      </c>
      <c r="V669" s="17">
        <f t="shared" si="735"/>
        <v>6.4509085856631038E-2</v>
      </c>
      <c r="W669" s="17">
        <f t="shared" si="736"/>
        <v>0.19174185955276582</v>
      </c>
      <c r="X669" s="17">
        <f t="shared" si="737"/>
        <v>8.2284607938044544E-3</v>
      </c>
      <c r="Y669" s="16">
        <f t="shared" si="738"/>
        <v>5.5414012738853498E-2</v>
      </c>
      <c r="Z669" s="17">
        <f t="shared" si="739"/>
        <v>7.1326676176890159E-3</v>
      </c>
      <c r="AA669" s="16">
        <f t="shared" si="740"/>
        <v>2.0429728777738641E-3</v>
      </c>
      <c r="AB669" s="17">
        <f t="shared" si="741"/>
        <v>6.5197757543568567E-3</v>
      </c>
      <c r="AC669" s="35">
        <f t="shared" si="742"/>
        <v>6.5197757543568567E-3</v>
      </c>
      <c r="AD669" s="35">
        <f t="shared" si="743"/>
        <v>73.210710745306997</v>
      </c>
      <c r="AE669" s="35">
        <f t="shared" si="744"/>
        <v>0.9622551481114513</v>
      </c>
      <c r="AF669" s="35">
        <f t="shared" si="745"/>
        <v>1.4748236548161311E-2</v>
      </c>
      <c r="AG669" s="35">
        <f t="shared" si="746"/>
        <v>73.210710745307011</v>
      </c>
      <c r="AH669" s="35">
        <f t="shared" si="747"/>
        <v>5.6311589052554805</v>
      </c>
      <c r="AI669" s="35">
        <f t="shared" si="748"/>
        <v>21.158130349437521</v>
      </c>
      <c r="AJ669" s="35">
        <f t="shared" si="749"/>
        <v>57.763485722091019</v>
      </c>
      <c r="AK669" s="35">
        <f t="shared" si="750"/>
        <v>73.210710745307011</v>
      </c>
      <c r="AM669" s="1">
        <f t="shared" si="751"/>
        <v>92.857654276574721</v>
      </c>
      <c r="AN669" s="1">
        <f t="shared" si="752"/>
        <v>90.237874705279964</v>
      </c>
      <c r="AO669" s="1">
        <f t="shared" si="753"/>
        <v>57.132260530171521</v>
      </c>
      <c r="AP669" s="1">
        <f t="shared" si="754"/>
        <v>75.079726793040948</v>
      </c>
      <c r="AQ669" s="1">
        <f t="shared" si="755"/>
        <v>64.14821523202734</v>
      </c>
      <c r="AR669" s="1">
        <f t="shared" si="756"/>
        <v>51.04492260631568</v>
      </c>
      <c r="AS669" s="1">
        <f t="shared" si="757"/>
        <v>10.235294117647058</v>
      </c>
      <c r="AT669" s="1">
        <f t="shared" si="758"/>
        <v>17.300884955752213</v>
      </c>
      <c r="AU669" s="1">
        <f t="shared" si="759"/>
        <v>2.9468030690537081</v>
      </c>
    </row>
    <row r="670" spans="1:47" ht="14.15" x14ac:dyDescent="0.35">
      <c r="A670" s="37" t="s">
        <v>1011</v>
      </c>
      <c r="B670" s="37" t="s">
        <v>1099</v>
      </c>
      <c r="C670" s="37" t="s">
        <v>1094</v>
      </c>
      <c r="D670" s="30" t="s">
        <v>227</v>
      </c>
      <c r="E670" s="37"/>
      <c r="F670" s="30">
        <v>59.12</v>
      </c>
      <c r="G670" s="30">
        <v>0.97</v>
      </c>
      <c r="H670" s="30">
        <v>19.190000000000001</v>
      </c>
      <c r="I670" s="30">
        <v>6.47</v>
      </c>
      <c r="J670" s="30">
        <v>0.11</v>
      </c>
      <c r="K670" s="30">
        <v>2.98</v>
      </c>
      <c r="L670" s="30">
        <v>1.04</v>
      </c>
      <c r="M670" s="30">
        <v>0.96</v>
      </c>
      <c r="N670" s="30">
        <v>5.57</v>
      </c>
      <c r="O670" s="30">
        <v>0.16</v>
      </c>
      <c r="P670" s="30">
        <v>2.89</v>
      </c>
      <c r="Q670" s="30">
        <v>99.46</v>
      </c>
      <c r="R670" s="4">
        <f t="shared" si="731"/>
        <v>2.9952113045398638</v>
      </c>
      <c r="S670" s="4">
        <f t="shared" si="732"/>
        <v>0.62547175342187955</v>
      </c>
      <c r="T670" s="4">
        <f t="shared" si="733"/>
        <v>-8.0042707673536495E-2</v>
      </c>
      <c r="U670" s="17">
        <f t="shared" si="734"/>
        <v>4.0515999749514683E-2</v>
      </c>
      <c r="V670" s="17">
        <f t="shared" si="735"/>
        <v>7.3937336866446338E-2</v>
      </c>
      <c r="W670" s="17">
        <f t="shared" si="736"/>
        <v>0.18821106316202435</v>
      </c>
      <c r="X670" s="17">
        <f t="shared" si="737"/>
        <v>1.5488867376573089E-2</v>
      </c>
      <c r="Y670" s="16">
        <f t="shared" si="738"/>
        <v>5.9129511677282379E-2</v>
      </c>
      <c r="Z670" s="17">
        <f t="shared" si="739"/>
        <v>1.8544935805991442E-2</v>
      </c>
      <c r="AA670" s="16">
        <f t="shared" si="740"/>
        <v>1.1271574498062699E-3</v>
      </c>
      <c r="AB670" s="17">
        <f t="shared" si="741"/>
        <v>1.820678857104956E-2</v>
      </c>
      <c r="AC670" s="35">
        <f t="shared" si="742"/>
        <v>1.5488867376573089E-2</v>
      </c>
      <c r="AD670" s="35">
        <f t="shared" si="743"/>
        <v>67.624391452228068</v>
      </c>
      <c r="AE670" s="35">
        <f t="shared" si="744"/>
        <v>1.103105460368597</v>
      </c>
      <c r="AF670" s="35">
        <f t="shared" si="745"/>
        <v>3.0977734753146177E-2</v>
      </c>
      <c r="AG670" s="35">
        <f t="shared" si="746"/>
        <v>67.624391452228068</v>
      </c>
      <c r="AH670" s="35">
        <f t="shared" si="747"/>
        <v>11.13032584830926</v>
      </c>
      <c r="AI670" s="35">
        <f t="shared" si="748"/>
        <v>21.245282699462681</v>
      </c>
      <c r="AJ670" s="35">
        <f t="shared" si="749"/>
        <v>55.057478425576704</v>
      </c>
      <c r="AK670" s="35">
        <f t="shared" si="750"/>
        <v>67.624391452228068</v>
      </c>
      <c r="AM670" s="1">
        <f t="shared" si="751"/>
        <v>85.867099483279688</v>
      </c>
      <c r="AN670" s="1">
        <f t="shared" si="752"/>
        <v>80.646087158538535</v>
      </c>
      <c r="AO670" s="1">
        <f t="shared" si="753"/>
        <v>66.582345691205475</v>
      </c>
      <c r="AP670" s="1">
        <f t="shared" si="754"/>
        <v>71.609581322108411</v>
      </c>
      <c r="AQ670" s="1">
        <f t="shared" si="755"/>
        <v>58.234107558306562</v>
      </c>
      <c r="AR670" s="1">
        <f t="shared" si="756"/>
        <v>47.918699065704743</v>
      </c>
      <c r="AS670" s="1">
        <f t="shared" si="757"/>
        <v>5.8020833333333339</v>
      </c>
      <c r="AT670" s="1">
        <f t="shared" si="758"/>
        <v>19.783505154639176</v>
      </c>
      <c r="AU670" s="1">
        <f t="shared" si="759"/>
        <v>3.0807712350182381</v>
      </c>
    </row>
    <row r="671" spans="1:47" ht="14.15" x14ac:dyDescent="0.35">
      <c r="A671" s="37" t="s">
        <v>1011</v>
      </c>
      <c r="B671" s="37" t="s">
        <v>1099</v>
      </c>
      <c r="C671" s="37" t="s">
        <v>1094</v>
      </c>
      <c r="D671" s="30" t="s">
        <v>228</v>
      </c>
      <c r="E671" s="37"/>
      <c r="F671" s="30">
        <v>65.8</v>
      </c>
      <c r="G671" s="30">
        <v>0.91</v>
      </c>
      <c r="H671" s="30">
        <v>15.79</v>
      </c>
      <c r="I671" s="30">
        <v>4.8499999999999996</v>
      </c>
      <c r="J671" s="30">
        <v>0.02</v>
      </c>
      <c r="K671" s="30">
        <v>2.2400000000000002</v>
      </c>
      <c r="L671" s="30">
        <v>0.24</v>
      </c>
      <c r="M671" s="30">
        <v>0.69</v>
      </c>
      <c r="N671" s="30">
        <v>4.51</v>
      </c>
      <c r="O671" s="30">
        <v>0.18</v>
      </c>
      <c r="P671" s="30">
        <v>4.29</v>
      </c>
      <c r="Q671" s="30">
        <v>99.52</v>
      </c>
      <c r="R671" s="4">
        <f t="shared" si="731"/>
        <v>3.1304405096583827</v>
      </c>
      <c r="S671" s="4">
        <f t="shared" si="732"/>
        <v>0.69982128764763829</v>
      </c>
      <c r="T671" s="4">
        <f t="shared" si="733"/>
        <v>1.0560526742493137</v>
      </c>
      <c r="U671" s="17">
        <f t="shared" si="734"/>
        <v>3.0371344479929861E-2</v>
      </c>
      <c r="V671" s="17">
        <f t="shared" si="735"/>
        <v>5.5577058584174437E-2</v>
      </c>
      <c r="W671" s="17">
        <f t="shared" si="736"/>
        <v>0.15486465280502157</v>
      </c>
      <c r="X671" s="17">
        <f t="shared" si="737"/>
        <v>1.1132623426911906E-2</v>
      </c>
      <c r="Y671" s="16">
        <f t="shared" si="738"/>
        <v>4.7876857749469211E-2</v>
      </c>
      <c r="Z671" s="17">
        <f t="shared" si="739"/>
        <v>4.2796005706134095E-3</v>
      </c>
      <c r="AA671" s="16">
        <f t="shared" si="740"/>
        <v>1.2680521310320537E-3</v>
      </c>
      <c r="AB671" s="17">
        <f t="shared" si="741"/>
        <v>3.8991849313037936E-3</v>
      </c>
      <c r="AC671" s="35">
        <f t="shared" si="742"/>
        <v>3.8991849313037936E-3</v>
      </c>
      <c r="AD671" s="35">
        <f t="shared" si="743"/>
        <v>71.112776155603541</v>
      </c>
      <c r="AE671" s="35">
        <f t="shared" si="744"/>
        <v>0.96366396145279531</v>
      </c>
      <c r="AF671" s="35">
        <f t="shared" si="745"/>
        <v>1.5031808358215701E-2</v>
      </c>
      <c r="AG671" s="35">
        <f t="shared" si="746"/>
        <v>71.112776155603541</v>
      </c>
      <c r="AH671" s="35">
        <f t="shared" si="747"/>
        <v>6.9025023052714465</v>
      </c>
      <c r="AI671" s="35">
        <f t="shared" si="748"/>
        <v>21.984721539125026</v>
      </c>
      <c r="AJ671" s="35">
        <f t="shared" si="749"/>
        <v>57.541109616926789</v>
      </c>
      <c r="AK671" s="35">
        <f t="shared" si="750"/>
        <v>71.112776155603541</v>
      </c>
      <c r="AM671" s="1">
        <f t="shared" si="751"/>
        <v>91.152371123390822</v>
      </c>
      <c r="AN671" s="1">
        <f t="shared" si="752"/>
        <v>87.680825098863096</v>
      </c>
      <c r="AO671" s="1">
        <f t="shared" si="753"/>
        <v>51.395240451000511</v>
      </c>
      <c r="AP671" s="1">
        <f t="shared" si="754"/>
        <v>72.409248337850784</v>
      </c>
      <c r="AQ671" s="1">
        <f t="shared" si="755"/>
        <v>60.988722202455527</v>
      </c>
      <c r="AR671" s="1">
        <f t="shared" si="756"/>
        <v>50.988994727497797</v>
      </c>
      <c r="AS671" s="1">
        <f t="shared" si="757"/>
        <v>6.5362318840579716</v>
      </c>
      <c r="AT671" s="1">
        <f t="shared" si="758"/>
        <v>17.35164835164835</v>
      </c>
      <c r="AU671" s="1">
        <f t="shared" si="759"/>
        <v>4.1671944268524381</v>
      </c>
    </row>
    <row r="672" spans="1:47" ht="14.15" x14ac:dyDescent="0.35">
      <c r="A672" s="37" t="s">
        <v>1011</v>
      </c>
      <c r="B672" s="37" t="s">
        <v>1099</v>
      </c>
      <c r="C672" s="37" t="s">
        <v>1094</v>
      </c>
      <c r="D672" s="30" t="s">
        <v>229</v>
      </c>
      <c r="E672" s="37"/>
      <c r="F672" s="30">
        <v>60.96</v>
      </c>
      <c r="G672" s="30">
        <v>0.95</v>
      </c>
      <c r="H672" s="30">
        <v>18.96</v>
      </c>
      <c r="I672" s="30">
        <v>5.16</v>
      </c>
      <c r="J672" s="30">
        <v>0.02</v>
      </c>
      <c r="K672" s="30">
        <v>2.4300000000000002</v>
      </c>
      <c r="L672" s="30">
        <v>0.12</v>
      </c>
      <c r="M672" s="30">
        <v>0.12</v>
      </c>
      <c r="N672" s="30">
        <v>6.19</v>
      </c>
      <c r="O672" s="30">
        <v>0.17</v>
      </c>
      <c r="P672" s="30">
        <v>4.28</v>
      </c>
      <c r="Q672" s="30">
        <v>99.36</v>
      </c>
      <c r="R672" s="4">
        <f t="shared" si="731"/>
        <v>5.0625950330269669</v>
      </c>
      <c r="S672" s="4">
        <f t="shared" si="732"/>
        <v>0.93504382934404762</v>
      </c>
      <c r="T672" s="4">
        <f t="shared" si="733"/>
        <v>0</v>
      </c>
      <c r="U672" s="17">
        <f t="shared" si="734"/>
        <v>3.2312605673492395E-2</v>
      </c>
      <c r="V672" s="17">
        <f t="shared" si="735"/>
        <v>6.0291184089082087E-2</v>
      </c>
      <c r="W672" s="17">
        <f t="shared" si="736"/>
        <v>0.18595527657905062</v>
      </c>
      <c r="X672" s="17">
        <f t="shared" si="737"/>
        <v>1.9361084220716361E-3</v>
      </c>
      <c r="Y672" s="16">
        <f t="shared" si="738"/>
        <v>6.5711252653927812E-2</v>
      </c>
      <c r="Z672" s="17">
        <f t="shared" si="739"/>
        <v>2.1398002853067048E-3</v>
      </c>
      <c r="AA672" s="16">
        <f t="shared" si="740"/>
        <v>1.1976047904191619E-3</v>
      </c>
      <c r="AB672" s="17">
        <f t="shared" si="741"/>
        <v>1.7805188481809563E-3</v>
      </c>
      <c r="AC672" s="35">
        <f t="shared" si="742"/>
        <v>1.7805188481809563E-3</v>
      </c>
      <c r="AD672" s="35">
        <f t="shared" si="743"/>
        <v>72.814229068665298</v>
      </c>
      <c r="AE672" s="35">
        <f t="shared" si="744"/>
        <v>0.87327960846998254</v>
      </c>
      <c r="AF672" s="35">
        <f t="shared" si="745"/>
        <v>3.7166272702525921E-3</v>
      </c>
      <c r="AG672" s="35">
        <f t="shared" si="746"/>
        <v>72.814229068665298</v>
      </c>
      <c r="AH672" s="35">
        <f t="shared" si="747"/>
        <v>1.4553141722976437</v>
      </c>
      <c r="AI672" s="35">
        <f t="shared" si="748"/>
        <v>25.730456759037068</v>
      </c>
      <c r="AJ672" s="35">
        <f t="shared" si="749"/>
        <v>62.137571293369703</v>
      </c>
      <c r="AK672" s="35">
        <f t="shared" si="750"/>
        <v>72.814229068665298</v>
      </c>
      <c r="AM672" s="1">
        <f t="shared" si="751"/>
        <v>98.040496670922067</v>
      </c>
      <c r="AN672" s="1">
        <f t="shared" si="752"/>
        <v>97.001768517337993</v>
      </c>
      <c r="AO672" s="1">
        <f t="shared" si="753"/>
        <v>60.628730082694346</v>
      </c>
      <c r="AP672" s="1">
        <f t="shared" si="754"/>
        <v>73.325450515221647</v>
      </c>
      <c r="AQ672" s="1">
        <f t="shared" si="755"/>
        <v>62.723008605564701</v>
      </c>
      <c r="AR672" s="1">
        <f t="shared" si="756"/>
        <v>53.437428781311525</v>
      </c>
      <c r="AS672" s="1">
        <f t="shared" si="757"/>
        <v>51.583333333333336</v>
      </c>
      <c r="AT672" s="1">
        <f t="shared" si="758"/>
        <v>19.957894736842107</v>
      </c>
      <c r="AU672" s="1">
        <f t="shared" si="759"/>
        <v>3.2151898734177213</v>
      </c>
    </row>
    <row r="673" spans="1:47" ht="14.15" x14ac:dyDescent="0.35">
      <c r="A673" s="37" t="s">
        <v>1011</v>
      </c>
      <c r="B673" s="37" t="s">
        <v>1099</v>
      </c>
      <c r="C673" s="37" t="s">
        <v>1094</v>
      </c>
      <c r="D673" s="30" t="s">
        <v>230</v>
      </c>
      <c r="E673" s="37"/>
      <c r="F673" s="30">
        <v>63.61</v>
      </c>
      <c r="G673" s="30">
        <v>0.94</v>
      </c>
      <c r="H673" s="30">
        <v>16.82</v>
      </c>
      <c r="I673" s="30">
        <v>4.97</v>
      </c>
      <c r="J673" s="30">
        <v>0.04</v>
      </c>
      <c r="K673" s="30">
        <v>2.66</v>
      </c>
      <c r="L673" s="30">
        <v>0.15</v>
      </c>
      <c r="M673" s="30">
        <v>0.43</v>
      </c>
      <c r="N673" s="30">
        <v>5.37</v>
      </c>
      <c r="O673" s="30">
        <v>0.14000000000000001</v>
      </c>
      <c r="P673" s="30">
        <v>3.88</v>
      </c>
      <c r="Q673" s="30">
        <v>99.01</v>
      </c>
      <c r="R673" s="4">
        <f t="shared" si="731"/>
        <v>3.6665387248393309</v>
      </c>
      <c r="S673" s="4">
        <f t="shared" si="732"/>
        <v>0.7025017857271656</v>
      </c>
      <c r="T673" s="4">
        <f t="shared" si="733"/>
        <v>1.0531499145913523</v>
      </c>
      <c r="U673" s="17">
        <f t="shared" si="734"/>
        <v>3.1122800425825034E-2</v>
      </c>
      <c r="V673" s="17">
        <f t="shared" si="735"/>
        <v>6.5997757068707141E-2</v>
      </c>
      <c r="W673" s="17">
        <f t="shared" si="736"/>
        <v>0.16496665358964302</v>
      </c>
      <c r="X673" s="17">
        <f t="shared" si="737"/>
        <v>6.9377218457566956E-3</v>
      </c>
      <c r="Y673" s="16">
        <f t="shared" si="738"/>
        <v>5.7006369426751594E-2</v>
      </c>
      <c r="Z673" s="17">
        <f t="shared" si="739"/>
        <v>2.6747503566333809E-3</v>
      </c>
      <c r="AA673" s="16">
        <f t="shared" si="740"/>
        <v>9.8626276858048627E-4</v>
      </c>
      <c r="AB673" s="17">
        <f t="shared" si="741"/>
        <v>2.3788715260592351E-3</v>
      </c>
      <c r="AC673" s="35">
        <f t="shared" si="742"/>
        <v>2.3788715260592351E-3</v>
      </c>
      <c r="AD673" s="35">
        <f t="shared" si="743"/>
        <v>71.324712352305937</v>
      </c>
      <c r="AE673" s="35">
        <f t="shared" si="744"/>
        <v>0.99256059064505253</v>
      </c>
      <c r="AF673" s="35">
        <f t="shared" si="745"/>
        <v>9.3165933718159302E-3</v>
      </c>
      <c r="AG673" s="35">
        <f t="shared" si="746"/>
        <v>71.324712352305937</v>
      </c>
      <c r="AH673" s="35">
        <f t="shared" si="747"/>
        <v>4.0281070621771429</v>
      </c>
      <c r="AI673" s="35">
        <f t="shared" si="748"/>
        <v>24.647180585516924</v>
      </c>
      <c r="AJ673" s="35">
        <f t="shared" si="749"/>
        <v>60.309536761669889</v>
      </c>
      <c r="AK673" s="35">
        <f t="shared" si="750"/>
        <v>71.324712352305937</v>
      </c>
      <c r="AM673" s="1">
        <f t="shared" si="751"/>
        <v>94.654337961768519</v>
      </c>
      <c r="AN673" s="1">
        <f t="shared" si="752"/>
        <v>92.055899195424317</v>
      </c>
      <c r="AO673" s="1">
        <f t="shared" si="753"/>
        <v>57.242430932873091</v>
      </c>
      <c r="AP673" s="1">
        <f t="shared" si="754"/>
        <v>72.065928442539899</v>
      </c>
      <c r="AQ673" s="1">
        <f t="shared" si="755"/>
        <v>59.708702595030097</v>
      </c>
      <c r="AR673" s="1">
        <f t="shared" si="756"/>
        <v>50.231894962104171</v>
      </c>
      <c r="AS673" s="1">
        <f t="shared" si="757"/>
        <v>12.488372093023257</v>
      </c>
      <c r="AT673" s="1">
        <f t="shared" si="758"/>
        <v>17.893617021276597</v>
      </c>
      <c r="AU673" s="1">
        <f t="shared" si="759"/>
        <v>3.7818073721759808</v>
      </c>
    </row>
    <row r="674" spans="1:47" ht="14.15" x14ac:dyDescent="0.35">
      <c r="A674" s="37" t="s">
        <v>1011</v>
      </c>
      <c r="B674" s="37" t="s">
        <v>1099</v>
      </c>
      <c r="C674" s="37" t="s">
        <v>1094</v>
      </c>
      <c r="D674" s="30" t="s">
        <v>231</v>
      </c>
      <c r="E674" s="37"/>
      <c r="F674" s="30">
        <v>69.430000000000007</v>
      </c>
      <c r="G674" s="30">
        <v>0.76</v>
      </c>
      <c r="H674" s="30">
        <v>13.76</v>
      </c>
      <c r="I674" s="30">
        <v>4.4000000000000004</v>
      </c>
      <c r="J674" s="30">
        <v>0.04</v>
      </c>
      <c r="K674" s="30">
        <v>2.4</v>
      </c>
      <c r="L674" s="30">
        <v>0.16</v>
      </c>
      <c r="M674" s="30">
        <v>0.08</v>
      </c>
      <c r="N674" s="30">
        <v>4.68</v>
      </c>
      <c r="O674" s="30">
        <v>0.14000000000000001</v>
      </c>
      <c r="P674" s="30">
        <v>3.09</v>
      </c>
      <c r="Q674" s="30">
        <v>98.94</v>
      </c>
      <c r="R674" s="4">
        <f t="shared" si="731"/>
        <v>5.1474944768134527</v>
      </c>
      <c r="S674" s="4">
        <f t="shared" si="732"/>
        <v>0.66782937257565544</v>
      </c>
      <c r="T674" s="4">
        <f t="shared" si="733"/>
        <v>-0.69314718055994529</v>
      </c>
      <c r="U674" s="17">
        <f t="shared" si="734"/>
        <v>2.7553384682822972E-2</v>
      </c>
      <c r="V674" s="17">
        <f t="shared" si="735"/>
        <v>5.9546848483044028E-2</v>
      </c>
      <c r="W674" s="17">
        <f t="shared" si="736"/>
        <v>0.13495488426834054</v>
      </c>
      <c r="X674" s="17">
        <f t="shared" si="737"/>
        <v>1.2907389480477575E-3</v>
      </c>
      <c r="Y674" s="16">
        <f t="shared" si="738"/>
        <v>4.9681528662420378E-2</v>
      </c>
      <c r="Z674" s="17">
        <f t="shared" si="739"/>
        <v>2.8530670470756064E-3</v>
      </c>
      <c r="AA674" s="16">
        <f t="shared" si="740"/>
        <v>9.8626276858048627E-4</v>
      </c>
      <c r="AB674" s="17">
        <f t="shared" si="741"/>
        <v>2.5571882165014606E-3</v>
      </c>
      <c r="AC674" s="35">
        <f t="shared" si="742"/>
        <v>1.2907389480477575E-3</v>
      </c>
      <c r="AD674" s="35">
        <f t="shared" si="743"/>
        <v>72.084395178423435</v>
      </c>
      <c r="AE674" s="35">
        <f t="shared" si="744"/>
        <v>1.0442420708775404</v>
      </c>
      <c r="AF674" s="35">
        <f t="shared" si="745"/>
        <v>2.5814778960955151E-3</v>
      </c>
      <c r="AG674" s="35">
        <f t="shared" si="746"/>
        <v>72.084395178423435</v>
      </c>
      <c r="AH674" s="35">
        <f t="shared" si="747"/>
        <v>1.3788628237901299</v>
      </c>
      <c r="AI674" s="35">
        <f t="shared" si="748"/>
        <v>26.536741997786446</v>
      </c>
      <c r="AJ674" s="35">
        <f t="shared" si="749"/>
        <v>62.57893958699816</v>
      </c>
      <c r="AK674" s="35">
        <f t="shared" si="750"/>
        <v>72.084395178423435</v>
      </c>
      <c r="AM674" s="1">
        <f t="shared" si="751"/>
        <v>98.123057891403903</v>
      </c>
      <c r="AN674" s="1">
        <f t="shared" si="752"/>
        <v>97.061655240589275</v>
      </c>
      <c r="AO674" s="1">
        <f t="shared" si="753"/>
        <v>47.283495819514989</v>
      </c>
      <c r="AP674" s="1">
        <f t="shared" si="754"/>
        <v>72.584817711996706</v>
      </c>
      <c r="AQ674" s="1">
        <f t="shared" si="755"/>
        <v>59.240806471640269</v>
      </c>
      <c r="AR674" s="1">
        <f t="shared" si="756"/>
        <v>49.196488479893638</v>
      </c>
      <c r="AS674" s="1">
        <f t="shared" si="757"/>
        <v>58.499999999999993</v>
      </c>
      <c r="AT674" s="1">
        <f t="shared" si="758"/>
        <v>18.105263157894736</v>
      </c>
      <c r="AU674" s="1">
        <f t="shared" si="759"/>
        <v>5.0457848837209305</v>
      </c>
    </row>
    <row r="675" spans="1:47" ht="14.15" x14ac:dyDescent="0.35">
      <c r="A675" s="37" t="s">
        <v>1011</v>
      </c>
      <c r="B675" s="37" t="s">
        <v>1099</v>
      </c>
      <c r="C675" s="37" t="s">
        <v>1094</v>
      </c>
      <c r="D675" s="30" t="s">
        <v>232</v>
      </c>
      <c r="E675" s="37"/>
      <c r="F675" s="30">
        <v>78.25</v>
      </c>
      <c r="G675" s="30">
        <v>0.45</v>
      </c>
      <c r="H675" s="30">
        <v>9.33</v>
      </c>
      <c r="I675" s="30">
        <v>3.72</v>
      </c>
      <c r="J675" s="30">
        <v>0.02</v>
      </c>
      <c r="K675" s="30">
        <v>1.89</v>
      </c>
      <c r="L675" s="30">
        <v>0.08</v>
      </c>
      <c r="M675" s="30">
        <v>0.35</v>
      </c>
      <c r="N675" s="30">
        <v>3.27</v>
      </c>
      <c r="O675" s="30">
        <v>0.1</v>
      </c>
      <c r="P675" s="30">
        <v>2.2000000000000002</v>
      </c>
      <c r="Q675" s="30">
        <v>99.66</v>
      </c>
      <c r="R675" s="4">
        <f t="shared" si="731"/>
        <v>3.28305713935793</v>
      </c>
      <c r="S675" s="4">
        <f t="shared" si="732"/>
        <v>0.5482131558376111</v>
      </c>
      <c r="T675" s="4">
        <f t="shared" si="733"/>
        <v>1.4759065198095778</v>
      </c>
      <c r="U675" s="17">
        <f t="shared" si="734"/>
        <v>2.3295134322750332E-2</v>
      </c>
      <c r="V675" s="17">
        <f t="shared" si="735"/>
        <v>4.6893143180397175E-2</v>
      </c>
      <c r="W675" s="17">
        <f t="shared" si="736"/>
        <v>9.1506473126716364E-2</v>
      </c>
      <c r="X675" s="17">
        <f t="shared" si="737"/>
        <v>5.6469828977089385E-3</v>
      </c>
      <c r="Y675" s="16">
        <f t="shared" si="738"/>
        <v>3.4713375796178343E-2</v>
      </c>
      <c r="Z675" s="17">
        <f t="shared" si="739"/>
        <v>1.4265335235378032E-3</v>
      </c>
      <c r="AA675" s="16">
        <f t="shared" si="740"/>
        <v>7.0447340612891875E-4</v>
      </c>
      <c r="AB675" s="17">
        <f t="shared" si="741"/>
        <v>1.2151915016991276E-3</v>
      </c>
      <c r="AC675" s="35">
        <f t="shared" si="742"/>
        <v>1.2151915016991276E-3</v>
      </c>
      <c r="AD675" s="35">
        <f t="shared" si="743"/>
        <v>68.75945438934508</v>
      </c>
      <c r="AE675" s="35">
        <f t="shared" si="744"/>
        <v>1.223685777568015</v>
      </c>
      <c r="AF675" s="35">
        <f t="shared" si="745"/>
        <v>6.862174399408066E-3</v>
      </c>
      <c r="AG675" s="35">
        <f t="shared" si="746"/>
        <v>68.75945438934508</v>
      </c>
      <c r="AH675" s="35">
        <f t="shared" si="747"/>
        <v>5.1563496166488312</v>
      </c>
      <c r="AI675" s="35">
        <f t="shared" si="748"/>
        <v>26.084195994006087</v>
      </c>
      <c r="AJ675" s="35">
        <f t="shared" si="749"/>
        <v>60.463923188678628</v>
      </c>
      <c r="AK675" s="35">
        <f t="shared" si="750"/>
        <v>68.75945438934508</v>
      </c>
      <c r="AM675" s="1">
        <f t="shared" si="751"/>
        <v>93.024022824360131</v>
      </c>
      <c r="AN675" s="1">
        <f t="shared" si="752"/>
        <v>89.219786181228699</v>
      </c>
      <c r="AO675" s="1">
        <f t="shared" si="753"/>
        <v>36.381496035285444</v>
      </c>
      <c r="AP675" s="1">
        <f t="shared" si="754"/>
        <v>69.393092913011714</v>
      </c>
      <c r="AQ675" s="1">
        <f t="shared" si="755"/>
        <v>56.477314680636837</v>
      </c>
      <c r="AR675" s="1">
        <f t="shared" si="756"/>
        <v>45.01713863516818</v>
      </c>
      <c r="AS675" s="1">
        <f t="shared" si="757"/>
        <v>9.3428571428571434</v>
      </c>
      <c r="AT675" s="1">
        <f t="shared" si="758"/>
        <v>20.733333333333334</v>
      </c>
      <c r="AU675" s="1">
        <f t="shared" si="759"/>
        <v>8.3869239013933541</v>
      </c>
    </row>
    <row r="676" spans="1:47" ht="14.15" x14ac:dyDescent="0.35">
      <c r="A676" s="37" t="s">
        <v>1096</v>
      </c>
      <c r="B676" s="37" t="s">
        <v>1099</v>
      </c>
      <c r="C676" s="37" t="s">
        <v>1095</v>
      </c>
      <c r="D676" s="30" t="s">
        <v>233</v>
      </c>
      <c r="E676" s="37"/>
      <c r="F676" s="30">
        <v>65.81</v>
      </c>
      <c r="G676" s="30">
        <v>0.9</v>
      </c>
      <c r="H676" s="30">
        <v>18.11</v>
      </c>
      <c r="I676" s="30">
        <v>5.88</v>
      </c>
      <c r="J676" s="30">
        <v>0.01</v>
      </c>
      <c r="K676" s="30">
        <v>1.78</v>
      </c>
      <c r="L676" s="30">
        <v>7.0000000000000007E-2</v>
      </c>
      <c r="M676" s="30">
        <v>0.09</v>
      </c>
      <c r="N676" s="30">
        <v>4.79</v>
      </c>
      <c r="O676" s="30">
        <v>0.1</v>
      </c>
      <c r="P676" s="30">
        <v>3.19</v>
      </c>
      <c r="Q676" s="30">
        <v>100.73</v>
      </c>
      <c r="R676" s="4">
        <f t="shared" si="731"/>
        <v>5.304409880547194</v>
      </c>
      <c r="S676" s="4">
        <f t="shared" si="732"/>
        <v>0.98991704711883</v>
      </c>
      <c r="T676" s="4">
        <f t="shared" si="733"/>
        <v>0.251314428280906</v>
      </c>
      <c r="U676" s="17">
        <f t="shared" si="734"/>
        <v>3.6821341348863425E-2</v>
      </c>
      <c r="V676" s="17">
        <f t="shared" si="735"/>
        <v>4.4163912624924327E-2</v>
      </c>
      <c r="W676" s="17">
        <f t="shared" si="736"/>
        <v>0.17761867398979991</v>
      </c>
      <c r="X676" s="17">
        <f t="shared" si="737"/>
        <v>1.4520813165537271E-3</v>
      </c>
      <c r="Y676" s="16">
        <f t="shared" si="738"/>
        <v>5.084925690021231E-2</v>
      </c>
      <c r="Z676" s="17">
        <f t="shared" si="739"/>
        <v>1.2482168330955779E-3</v>
      </c>
      <c r="AA676" s="16">
        <f t="shared" si="740"/>
        <v>7.0447340612891875E-4</v>
      </c>
      <c r="AB676" s="17">
        <f t="shared" si="741"/>
        <v>1.0368748112569023E-3</v>
      </c>
      <c r="AC676" s="35">
        <f t="shared" si="742"/>
        <v>1.0368748112569023E-3</v>
      </c>
      <c r="AD676" s="35">
        <f t="shared" si="743"/>
        <v>76.905554228436216</v>
      </c>
      <c r="AE676" s="35">
        <f t="shared" si="744"/>
        <v>0.75743617493380955</v>
      </c>
      <c r="AF676" s="35">
        <f t="shared" si="745"/>
        <v>2.4889561278106293E-3</v>
      </c>
      <c r="AG676" s="35">
        <f t="shared" si="746"/>
        <v>76.905554228436216</v>
      </c>
      <c r="AH676" s="35">
        <f t="shared" si="747"/>
        <v>1.0776713177722028</v>
      </c>
      <c r="AI676" s="35">
        <f t="shared" si="748"/>
        <v>22.016774453791584</v>
      </c>
      <c r="AJ676" s="35">
        <f t="shared" si="749"/>
        <v>60.469551568009692</v>
      </c>
      <c r="AK676" s="35">
        <f t="shared" si="750"/>
        <v>76.905554228436216</v>
      </c>
      <c r="AM676" s="1">
        <f t="shared" si="751"/>
        <v>98.618072912188481</v>
      </c>
      <c r="AN676" s="1">
        <f t="shared" si="752"/>
        <v>98.074433349378083</v>
      </c>
      <c r="AO676" s="1">
        <f t="shared" si="753"/>
        <v>46.564392648292333</v>
      </c>
      <c r="AP676" s="1">
        <f t="shared" si="754"/>
        <v>77.25237672231107</v>
      </c>
      <c r="AQ676" s="1">
        <f t="shared" si="755"/>
        <v>68.743522326606879</v>
      </c>
      <c r="AR676" s="1">
        <f t="shared" si="756"/>
        <v>56.939621375034676</v>
      </c>
      <c r="AS676" s="1">
        <f t="shared" si="757"/>
        <v>53.222222222222221</v>
      </c>
      <c r="AT676" s="1">
        <f t="shared" si="758"/>
        <v>20.12222222222222</v>
      </c>
      <c r="AU676" s="1">
        <f t="shared" si="759"/>
        <v>3.6339039204859196</v>
      </c>
    </row>
    <row r="677" spans="1:47" s="23" customFormat="1" ht="14.6" thickBot="1" x14ac:dyDescent="0.4">
      <c r="A677" s="49" t="s">
        <v>1096</v>
      </c>
      <c r="B677" s="49" t="s">
        <v>1099</v>
      </c>
      <c r="C677" s="49" t="s">
        <v>1095</v>
      </c>
      <c r="D677" s="50" t="s">
        <v>234</v>
      </c>
      <c r="E677" s="49"/>
      <c r="F677" s="50">
        <v>63.07</v>
      </c>
      <c r="G677" s="50">
        <v>0.95</v>
      </c>
      <c r="H677" s="50">
        <v>18.16</v>
      </c>
      <c r="I677" s="50">
        <v>7.49</v>
      </c>
      <c r="J677" s="50">
        <v>0.05</v>
      </c>
      <c r="K677" s="50">
        <v>1.52</v>
      </c>
      <c r="L677" s="50">
        <v>0.04</v>
      </c>
      <c r="M677" s="50">
        <v>0.11</v>
      </c>
      <c r="N677" s="50">
        <v>3.68</v>
      </c>
      <c r="O677" s="50">
        <v>0.11</v>
      </c>
      <c r="P677" s="50">
        <v>3.37</v>
      </c>
      <c r="Q677" s="50">
        <v>98.56</v>
      </c>
      <c r="R677" s="11">
        <f t="shared" si="731"/>
        <v>5.1064962863628685</v>
      </c>
      <c r="S677" s="11">
        <f t="shared" si="732"/>
        <v>0.88420241732265448</v>
      </c>
      <c r="T677" s="11">
        <f t="shared" si="733"/>
        <v>1.0116009116784799</v>
      </c>
      <c r="U677" s="22">
        <f t="shared" si="734"/>
        <v>4.6903375289623649E-2</v>
      </c>
      <c r="V677" s="22">
        <f t="shared" si="735"/>
        <v>3.7713004039261221E-2</v>
      </c>
      <c r="W677" s="22">
        <f t="shared" si="736"/>
        <v>0.17810906237740293</v>
      </c>
      <c r="X677" s="22">
        <f t="shared" si="737"/>
        <v>1.7747660535656665E-3</v>
      </c>
      <c r="Y677" s="21">
        <f t="shared" si="738"/>
        <v>3.9065817409766453E-2</v>
      </c>
      <c r="Z677" s="22">
        <f t="shared" si="739"/>
        <v>7.1326676176890159E-4</v>
      </c>
      <c r="AA677" s="21">
        <f t="shared" si="740"/>
        <v>7.7492074674181054E-4</v>
      </c>
      <c r="AB677" s="22">
        <f t="shared" si="741"/>
        <v>4.8079053774635844E-4</v>
      </c>
      <c r="AC677" s="51">
        <f t="shared" si="742"/>
        <v>4.8079053774635844E-4</v>
      </c>
      <c r="AD677" s="51">
        <f t="shared" si="743"/>
        <v>81.168804709568235</v>
      </c>
      <c r="AE677" s="51">
        <f t="shared" si="744"/>
        <v>0.70838747826676207</v>
      </c>
      <c r="AF677" s="51">
        <f t="shared" si="745"/>
        <v>2.2555565913120251E-3</v>
      </c>
      <c r="AG677" s="51">
        <f t="shared" si="746"/>
        <v>81.168804709568235</v>
      </c>
      <c r="AH677" s="51">
        <f t="shared" si="747"/>
        <v>1.0279141893613888</v>
      </c>
      <c r="AI677" s="51">
        <f t="shared" si="748"/>
        <v>17.803281101070382</v>
      </c>
      <c r="AJ677" s="51">
        <f t="shared" si="749"/>
        <v>58.387683455854493</v>
      </c>
      <c r="AK677" s="51">
        <f t="shared" si="750"/>
        <v>81.168804709568235</v>
      </c>
      <c r="AM677" s="23">
        <f t="shared" si="751"/>
        <v>98.749446202803639</v>
      </c>
      <c r="AN677" s="23">
        <f t="shared" si="752"/>
        <v>98.403697295075048</v>
      </c>
      <c r="AO677" s="23">
        <f t="shared" si="753"/>
        <v>36.525824103097449</v>
      </c>
      <c r="AP677" s="23">
        <f t="shared" si="754"/>
        <v>81.347042920982972</v>
      </c>
      <c r="AQ677" s="23">
        <f t="shared" si="755"/>
        <v>74.005852402543383</v>
      </c>
      <c r="AR677" s="23">
        <f t="shared" si="756"/>
        <v>58.579486176505867</v>
      </c>
      <c r="AS677" s="23">
        <f t="shared" si="757"/>
        <v>33.454545454545453</v>
      </c>
      <c r="AT677" s="23">
        <f t="shared" si="758"/>
        <v>19.115789473684213</v>
      </c>
      <c r="AU677" s="23">
        <f t="shared" si="759"/>
        <v>3.4730176211453743</v>
      </c>
    </row>
    <row r="678" spans="1:47" ht="15" x14ac:dyDescent="0.3">
      <c r="A678" s="39"/>
      <c r="B678" s="38" t="s">
        <v>1019</v>
      </c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40"/>
      <c r="P678" s="39"/>
      <c r="Q678" s="39"/>
      <c r="R678" s="4"/>
      <c r="S678" s="4"/>
      <c r="T678" s="4"/>
      <c r="U678" s="17"/>
      <c r="V678" s="17"/>
      <c r="W678" s="17"/>
      <c r="X678" s="17"/>
      <c r="Y678" s="16"/>
      <c r="Z678" s="17"/>
      <c r="AA678" s="16"/>
      <c r="AB678" s="17"/>
    </row>
    <row r="679" spans="1:47" ht="14.15" x14ac:dyDescent="0.35">
      <c r="A679" s="30" t="s">
        <v>1012</v>
      </c>
      <c r="B679" s="37" t="s">
        <v>1100</v>
      </c>
      <c r="C679" s="30" t="s">
        <v>1013</v>
      </c>
      <c r="D679" s="30" t="s">
        <v>265</v>
      </c>
      <c r="E679" s="30" t="s">
        <v>249</v>
      </c>
      <c r="F679" s="30">
        <v>60.81</v>
      </c>
      <c r="G679" s="30">
        <v>0.88</v>
      </c>
      <c r="H679" s="30">
        <v>17.16</v>
      </c>
      <c r="I679" s="30">
        <v>7.29</v>
      </c>
      <c r="J679" s="30">
        <v>0.05</v>
      </c>
      <c r="K679" s="30">
        <v>2.4900000000000002</v>
      </c>
      <c r="L679" s="30">
        <v>0.68</v>
      </c>
      <c r="M679" s="30">
        <v>3.08</v>
      </c>
      <c r="N679" s="30">
        <v>2.87</v>
      </c>
      <c r="O679" s="30">
        <v>0.17</v>
      </c>
      <c r="P679" s="30">
        <v>3.94</v>
      </c>
      <c r="Q679" s="30">
        <v>99.42</v>
      </c>
      <c r="R679" s="4">
        <f t="shared" si="731"/>
        <v>1.7176514970743331</v>
      </c>
      <c r="S679" s="4">
        <f t="shared" si="732"/>
        <v>0.14202931929491341</v>
      </c>
      <c r="T679" s="4">
        <f t="shared" si="733"/>
        <v>1.5105920777974677</v>
      </c>
      <c r="U679" s="17">
        <f t="shared" si="734"/>
        <v>4.5650948713131696E-2</v>
      </c>
      <c r="V679" s="17">
        <f t="shared" si="735"/>
        <v>6.177985530115819E-2</v>
      </c>
      <c r="W679" s="17">
        <f t="shared" si="736"/>
        <v>0.1683012946253433</v>
      </c>
      <c r="X679" s="17">
        <f t="shared" si="737"/>
        <v>4.9693449499838664E-2</v>
      </c>
      <c r="Y679" s="16">
        <f t="shared" si="738"/>
        <v>3.0467091295116773E-2</v>
      </c>
      <c r="Z679" s="17">
        <f t="shared" si="739"/>
        <v>1.2125534950071327E-2</v>
      </c>
      <c r="AA679" s="16">
        <f t="shared" si="740"/>
        <v>1.1976047904191619E-3</v>
      </c>
      <c r="AB679" s="17">
        <f t="shared" si="741"/>
        <v>1.1766253512945579E-2</v>
      </c>
      <c r="AC679" s="35">
        <f t="shared" si="742"/>
        <v>1.1766253512945579E-2</v>
      </c>
      <c r="AD679" s="35">
        <f t="shared" si="743"/>
        <v>64.674530453365946</v>
      </c>
      <c r="AE679" s="35">
        <f t="shared" si="744"/>
        <v>1.1866627657494127</v>
      </c>
      <c r="AF679" s="35">
        <f t="shared" si="745"/>
        <v>6.1459703012784243E-2</v>
      </c>
      <c r="AG679" s="35">
        <f t="shared" si="746"/>
        <v>64.674530453365946</v>
      </c>
      <c r="AH679" s="35">
        <f t="shared" si="747"/>
        <v>23.617628390819238</v>
      </c>
      <c r="AI679" s="35">
        <f t="shared" si="748"/>
        <v>11.707841155814823</v>
      </c>
      <c r="AJ679" s="35">
        <f t="shared" si="749"/>
        <v>44.045106382497792</v>
      </c>
      <c r="AK679" s="35">
        <f t="shared" si="750"/>
        <v>64.674530453365946</v>
      </c>
      <c r="AM679" s="1">
        <f t="shared" si="751"/>
        <v>73.250593597446425</v>
      </c>
      <c r="AN679" s="1">
        <f t="shared" si="752"/>
        <v>69.161273347212088</v>
      </c>
      <c r="AO679" s="1">
        <f t="shared" si="753"/>
        <v>61.315251618931654</v>
      </c>
      <c r="AP679" s="1">
        <f t="shared" si="754"/>
        <v>67.737282202976715</v>
      </c>
      <c r="AQ679" s="1">
        <f t="shared" si="755"/>
        <v>58.19313701980996</v>
      </c>
      <c r="AR679" s="1">
        <f t="shared" si="756"/>
        <v>45.776478647385879</v>
      </c>
      <c r="AS679" s="1">
        <f t="shared" si="757"/>
        <v>0.93181818181818188</v>
      </c>
      <c r="AT679" s="1">
        <f t="shared" si="758"/>
        <v>19.5</v>
      </c>
      <c r="AU679" s="1">
        <f t="shared" si="759"/>
        <v>3.5437062937062938</v>
      </c>
    </row>
    <row r="680" spans="1:47" ht="14.15" x14ac:dyDescent="0.35">
      <c r="A680" s="30" t="s">
        <v>1012</v>
      </c>
      <c r="B680" s="37" t="s">
        <v>1100</v>
      </c>
      <c r="C680" s="30" t="s">
        <v>1013</v>
      </c>
      <c r="D680" s="30" t="s">
        <v>264</v>
      </c>
      <c r="E680" s="30" t="s">
        <v>249</v>
      </c>
      <c r="F680" s="30">
        <v>65.16</v>
      </c>
      <c r="G680" s="30">
        <v>0.92</v>
      </c>
      <c r="H680" s="30">
        <v>14.57</v>
      </c>
      <c r="I680" s="30">
        <v>5.33</v>
      </c>
      <c r="J680" s="30">
        <v>7.0000000000000007E-2</v>
      </c>
      <c r="K680" s="30">
        <v>2.0499999999999998</v>
      </c>
      <c r="L680" s="30">
        <v>0.66</v>
      </c>
      <c r="M680" s="30">
        <v>3.98</v>
      </c>
      <c r="N680" s="30">
        <v>2.5</v>
      </c>
      <c r="O680" s="30">
        <v>0.2</v>
      </c>
      <c r="P680" s="30">
        <v>3.68</v>
      </c>
      <c r="Q680" s="30">
        <v>99.14</v>
      </c>
      <c r="R680" s="4">
        <f t="shared" si="731"/>
        <v>1.2976828009107673</v>
      </c>
      <c r="S680" s="4">
        <f t="shared" si="732"/>
        <v>0.19845093872383843</v>
      </c>
      <c r="T680" s="4">
        <f t="shared" si="733"/>
        <v>1.7967972632580123</v>
      </c>
      <c r="U680" s="17">
        <f t="shared" si="734"/>
        <v>3.3377168263510552E-2</v>
      </c>
      <c r="V680" s="17">
        <f t="shared" si="735"/>
        <v>5.0862933079266773E-2</v>
      </c>
      <c r="W680" s="17">
        <f t="shared" si="736"/>
        <v>0.14289917614750883</v>
      </c>
      <c r="X680" s="17">
        <f t="shared" si="737"/>
        <v>6.4214262665375929E-2</v>
      </c>
      <c r="Y680" s="16">
        <f t="shared" si="738"/>
        <v>2.6539278131634817E-2</v>
      </c>
      <c r="Z680" s="17">
        <f t="shared" si="739"/>
        <v>1.1768901569186876E-2</v>
      </c>
      <c r="AA680" s="16">
        <f t="shared" si="740"/>
        <v>1.4089468122578375E-3</v>
      </c>
      <c r="AB680" s="17">
        <f t="shared" si="741"/>
        <v>1.1346217525509525E-2</v>
      </c>
      <c r="AC680" s="35">
        <f t="shared" si="742"/>
        <v>1.1346217525509525E-2</v>
      </c>
      <c r="AD680" s="35">
        <f t="shared" si="743"/>
        <v>58.326448013589136</v>
      </c>
      <c r="AE680" s="35">
        <f t="shared" si="744"/>
        <v>1.3069532571425591</v>
      </c>
      <c r="AF680" s="35">
        <f t="shared" si="745"/>
        <v>7.556048019088546E-2</v>
      </c>
      <c r="AG680" s="35">
        <f t="shared" si="746"/>
        <v>58.326448013589129</v>
      </c>
      <c r="AH680" s="35">
        <f t="shared" si="747"/>
        <v>30.841146454099711</v>
      </c>
      <c r="AI680" s="35">
        <f t="shared" si="748"/>
        <v>10.832405532311157</v>
      </c>
      <c r="AJ680" s="35">
        <f t="shared" si="749"/>
        <v>39.995629539105721</v>
      </c>
      <c r="AK680" s="35">
        <f t="shared" si="750"/>
        <v>58.326448013589129</v>
      </c>
      <c r="AM680" s="1">
        <f t="shared" si="751"/>
        <v>65.412158264205004</v>
      </c>
      <c r="AN680" s="1">
        <f t="shared" si="752"/>
        <v>60.629256310925619</v>
      </c>
      <c r="AO680" s="1">
        <f t="shared" si="753"/>
        <v>65.197612112260018</v>
      </c>
      <c r="AP680" s="1">
        <f t="shared" si="754"/>
        <v>61.158790711361597</v>
      </c>
      <c r="AQ680" s="1">
        <f t="shared" si="755"/>
        <v>53.540535974368431</v>
      </c>
      <c r="AR680" s="1">
        <f t="shared" si="756"/>
        <v>43.402865579024535</v>
      </c>
      <c r="AS680" s="1">
        <f t="shared" si="757"/>
        <v>0.62814070351758799</v>
      </c>
      <c r="AT680" s="1">
        <f t="shared" si="758"/>
        <v>15.836956521739131</v>
      </c>
      <c r="AU680" s="1">
        <f t="shared" si="759"/>
        <v>4.4722031571722711</v>
      </c>
    </row>
    <row r="681" spans="1:47" ht="14.15" x14ac:dyDescent="0.35">
      <c r="A681" s="30" t="s">
        <v>1012</v>
      </c>
      <c r="B681" s="37" t="s">
        <v>1100</v>
      </c>
      <c r="C681" s="30" t="s">
        <v>1013</v>
      </c>
      <c r="D681" s="30" t="s">
        <v>263</v>
      </c>
      <c r="E681" s="30" t="s">
        <v>249</v>
      </c>
      <c r="F681" s="30">
        <v>66.62</v>
      </c>
      <c r="G681" s="30">
        <v>0.87</v>
      </c>
      <c r="H681" s="30">
        <v>14.67</v>
      </c>
      <c r="I681" s="30">
        <v>5.7</v>
      </c>
      <c r="J681" s="30">
        <v>7.0000000000000007E-2</v>
      </c>
      <c r="K681" s="30">
        <v>1.9</v>
      </c>
      <c r="L681" s="30">
        <v>0.82</v>
      </c>
      <c r="M681" s="30">
        <v>4.32</v>
      </c>
      <c r="N681" s="30">
        <v>2.64</v>
      </c>
      <c r="O681" s="30">
        <v>0.21</v>
      </c>
      <c r="P681" s="30">
        <v>2.67</v>
      </c>
      <c r="Q681" s="30">
        <v>100.49</v>
      </c>
      <c r="R681" s="4">
        <f t="shared" si="731"/>
        <v>1.2225491898988714</v>
      </c>
      <c r="S681" s="4">
        <f t="shared" si="732"/>
        <v>0.32892503098583009</v>
      </c>
      <c r="T681" s="4">
        <f t="shared" si="733"/>
        <v>1.6617063409798571</v>
      </c>
      <c r="U681" s="17">
        <f t="shared" si="734"/>
        <v>3.5694157430020669E-2</v>
      </c>
      <c r="V681" s="17">
        <f t="shared" si="735"/>
        <v>4.7141255049076528E-2</v>
      </c>
      <c r="W681" s="17">
        <f t="shared" si="736"/>
        <v>0.1438799529227148</v>
      </c>
      <c r="X681" s="17">
        <f t="shared" si="737"/>
        <v>6.9699903194578902E-2</v>
      </c>
      <c r="Y681" s="16">
        <f t="shared" si="738"/>
        <v>2.802547770700637E-2</v>
      </c>
      <c r="Z681" s="17">
        <f t="shared" si="739"/>
        <v>1.4621968616262481E-2</v>
      </c>
      <c r="AA681" s="16">
        <f t="shared" si="740"/>
        <v>1.4793941528707293E-3</v>
      </c>
      <c r="AB681" s="17">
        <f t="shared" si="741"/>
        <v>1.4178150370401262E-2</v>
      </c>
      <c r="AC681" s="35">
        <f t="shared" si="742"/>
        <v>1.4178150370401262E-2</v>
      </c>
      <c r="AD681" s="35">
        <f t="shared" si="743"/>
        <v>56.25068146041594</v>
      </c>
      <c r="AE681" s="35">
        <f t="shared" si="744"/>
        <v>1.3565667629998981</v>
      </c>
      <c r="AF681" s="35">
        <f t="shared" si="745"/>
        <v>8.3878053564980168E-2</v>
      </c>
      <c r="AG681" s="35">
        <f t="shared" si="746"/>
        <v>56.25068146041594</v>
      </c>
      <c r="AH681" s="35">
        <f t="shared" si="747"/>
        <v>32.792599502293335</v>
      </c>
      <c r="AI681" s="35">
        <f t="shared" si="748"/>
        <v>10.956719037290732</v>
      </c>
      <c r="AJ681" s="35">
        <f t="shared" si="749"/>
        <v>39.082059767498698</v>
      </c>
      <c r="AK681" s="35">
        <f t="shared" si="750"/>
        <v>56.25068146041594</v>
      </c>
      <c r="AM681" s="1">
        <f t="shared" si="751"/>
        <v>63.172292004798599</v>
      </c>
      <c r="AN681" s="1">
        <f t="shared" si="752"/>
        <v>58.004810695066901</v>
      </c>
      <c r="AO681" s="1">
        <f t="shared" si="753"/>
        <v>69.512265557382676</v>
      </c>
      <c r="AP681" s="1">
        <f t="shared" si="754"/>
        <v>59.55164591993114</v>
      </c>
      <c r="AQ681" s="1">
        <f t="shared" si="755"/>
        <v>53.031331717356714</v>
      </c>
      <c r="AR681" s="1">
        <f t="shared" si="756"/>
        <v>42.490231447809172</v>
      </c>
      <c r="AS681" s="1">
        <f t="shared" si="757"/>
        <v>0.61111111111111105</v>
      </c>
      <c r="AT681" s="1">
        <f t="shared" si="758"/>
        <v>16.862068965517242</v>
      </c>
      <c r="AU681" s="1">
        <f t="shared" si="759"/>
        <v>4.5412406271301977</v>
      </c>
    </row>
    <row r="682" spans="1:47" ht="14.15" x14ac:dyDescent="0.35">
      <c r="A682" s="30" t="s">
        <v>1012</v>
      </c>
      <c r="B682" s="37" t="s">
        <v>1100</v>
      </c>
      <c r="C682" s="30" t="s">
        <v>1013</v>
      </c>
      <c r="D682" s="30" t="s">
        <v>262</v>
      </c>
      <c r="E682" s="30" t="s">
        <v>249</v>
      </c>
      <c r="F682" s="30">
        <v>65.569999999999993</v>
      </c>
      <c r="G682" s="30">
        <v>1</v>
      </c>
      <c r="H682" s="30">
        <v>15.23</v>
      </c>
      <c r="I682" s="30">
        <v>5.94</v>
      </c>
      <c r="J682" s="30">
        <v>7.0000000000000007E-2</v>
      </c>
      <c r="K682" s="30">
        <v>2.19</v>
      </c>
      <c r="L682" s="30">
        <v>0.57999999999999996</v>
      </c>
      <c r="M682" s="30">
        <v>3.72</v>
      </c>
      <c r="N682" s="30">
        <v>2.91</v>
      </c>
      <c r="O682" s="30">
        <v>0.19</v>
      </c>
      <c r="P682" s="30">
        <v>3.45</v>
      </c>
      <c r="Q682" s="30">
        <v>100.85</v>
      </c>
      <c r="R682" s="4">
        <f t="shared" si="731"/>
        <v>1.4095434986220152</v>
      </c>
      <c r="S682" s="4">
        <f t="shared" si="732"/>
        <v>0.28425153735499187</v>
      </c>
      <c r="T682" s="4">
        <f t="shared" si="733"/>
        <v>1.8584508437267273</v>
      </c>
      <c r="U682" s="17">
        <f t="shared" si="734"/>
        <v>3.7197069321811015E-2</v>
      </c>
      <c r="V682" s="17">
        <f t="shared" si="735"/>
        <v>5.4336499240777679E-2</v>
      </c>
      <c r="W682" s="17">
        <f t="shared" si="736"/>
        <v>0.14937230286386818</v>
      </c>
      <c r="X682" s="17">
        <f t="shared" si="737"/>
        <v>6.0019361084220721E-2</v>
      </c>
      <c r="Y682" s="16">
        <f t="shared" si="738"/>
        <v>3.089171974522293E-2</v>
      </c>
      <c r="Z682" s="17">
        <f t="shared" si="739"/>
        <v>1.0342368045649072E-2</v>
      </c>
      <c r="AA682" s="16">
        <f t="shared" si="740"/>
        <v>1.3384994716449455E-3</v>
      </c>
      <c r="AB682" s="17">
        <f t="shared" si="741"/>
        <v>9.9408182041555888E-3</v>
      </c>
      <c r="AC682" s="35">
        <f t="shared" si="742"/>
        <v>9.9408182041555888E-3</v>
      </c>
      <c r="AD682" s="35">
        <f t="shared" si="743"/>
        <v>59.695385870418484</v>
      </c>
      <c r="AE682" s="35">
        <f t="shared" si="744"/>
        <v>1.2906476886372944</v>
      </c>
      <c r="AF682" s="35">
        <f t="shared" si="745"/>
        <v>6.9960179288376306E-2</v>
      </c>
      <c r="AG682" s="35">
        <f t="shared" si="746"/>
        <v>59.695385870418484</v>
      </c>
      <c r="AH682" s="35">
        <f t="shared" si="747"/>
        <v>27.958997873852105</v>
      </c>
      <c r="AI682" s="35">
        <f t="shared" si="748"/>
        <v>12.345616255729416</v>
      </c>
      <c r="AJ682" s="35">
        <f t="shared" si="749"/>
        <v>42.193309190938656</v>
      </c>
      <c r="AK682" s="35">
        <f t="shared" si="750"/>
        <v>59.695385870418484</v>
      </c>
      <c r="AM682" s="1">
        <f t="shared" si="751"/>
        <v>68.103137938403904</v>
      </c>
      <c r="AN682" s="1">
        <f t="shared" si="752"/>
        <v>62.874179453134346</v>
      </c>
      <c r="AO682" s="1">
        <f t="shared" si="753"/>
        <v>66.467659249428976</v>
      </c>
      <c r="AP682" s="1">
        <f t="shared" si="754"/>
        <v>62.165057178702412</v>
      </c>
      <c r="AQ682" s="1">
        <f t="shared" si="755"/>
        <v>54.591113446968428</v>
      </c>
      <c r="AR682" s="1">
        <f t="shared" si="756"/>
        <v>43.707068507262072</v>
      </c>
      <c r="AS682" s="1">
        <f t="shared" si="757"/>
        <v>0.782258064516129</v>
      </c>
      <c r="AT682" s="1">
        <f t="shared" si="758"/>
        <v>15.23</v>
      </c>
      <c r="AU682" s="1">
        <f t="shared" si="759"/>
        <v>4.305318450426789</v>
      </c>
    </row>
    <row r="683" spans="1:47" ht="14.15" x14ac:dyDescent="0.35">
      <c r="A683" s="30" t="s">
        <v>1012</v>
      </c>
      <c r="B683" s="37" t="s">
        <v>1100</v>
      </c>
      <c r="C683" s="30" t="s">
        <v>1013</v>
      </c>
      <c r="D683" s="30" t="s">
        <v>261</v>
      </c>
      <c r="E683" s="30" t="s">
        <v>249</v>
      </c>
      <c r="F683" s="30">
        <v>61.48</v>
      </c>
      <c r="G683" s="30">
        <v>0.98</v>
      </c>
      <c r="H683" s="30">
        <v>15.65</v>
      </c>
      <c r="I683" s="30">
        <v>7.48</v>
      </c>
      <c r="J683" s="30">
        <v>0.09</v>
      </c>
      <c r="K683" s="30">
        <v>3.22</v>
      </c>
      <c r="L683" s="30">
        <v>0.77</v>
      </c>
      <c r="M683" s="30">
        <v>4.05</v>
      </c>
      <c r="N683" s="30">
        <v>2.48</v>
      </c>
      <c r="O683" s="30">
        <v>0.27</v>
      </c>
      <c r="P683" s="30">
        <v>3.59</v>
      </c>
      <c r="Q683" s="30">
        <v>100.05</v>
      </c>
      <c r="R683" s="4">
        <f t="shared" si="731"/>
        <v>1.3517540358677145</v>
      </c>
      <c r="S683" s="4">
        <f t="shared" si="732"/>
        <v>-0.26112279937942628</v>
      </c>
      <c r="T683" s="4">
        <f t="shared" si="733"/>
        <v>1.6600816452528553</v>
      </c>
      <c r="U683" s="17">
        <f t="shared" si="734"/>
        <v>4.684075396079905E-2</v>
      </c>
      <c r="V683" s="17">
        <f t="shared" si="735"/>
        <v>7.9892021714750752E-2</v>
      </c>
      <c r="W683" s="17">
        <f t="shared" si="736"/>
        <v>0.15349156531973324</v>
      </c>
      <c r="X683" s="17">
        <f t="shared" si="737"/>
        <v>6.5343659244917709E-2</v>
      </c>
      <c r="Y683" s="16">
        <f t="shared" si="738"/>
        <v>2.6326963906581739E-2</v>
      </c>
      <c r="Z683" s="17">
        <f t="shared" si="739"/>
        <v>1.3730385164051355E-2</v>
      </c>
      <c r="AA683" s="16">
        <f t="shared" si="740"/>
        <v>1.9020781965480805E-3</v>
      </c>
      <c r="AB683" s="17">
        <f t="shared" si="741"/>
        <v>1.3159761705086931E-2</v>
      </c>
      <c r="AC683" s="35">
        <f t="shared" si="742"/>
        <v>1.3159761705086931E-2</v>
      </c>
      <c r="AD683" s="35">
        <f t="shared" si="743"/>
        <v>59.418708017249955</v>
      </c>
      <c r="AE683" s="35">
        <f t="shared" si="744"/>
        <v>1.5123553109094323</v>
      </c>
      <c r="AF683" s="35">
        <f t="shared" si="745"/>
        <v>7.8503420950004635E-2</v>
      </c>
      <c r="AG683" s="35">
        <f t="shared" si="746"/>
        <v>59.418708017249955</v>
      </c>
      <c r="AH683" s="35">
        <f t="shared" si="747"/>
        <v>30.389760102237357</v>
      </c>
      <c r="AI683" s="35">
        <f t="shared" si="748"/>
        <v>10.191531880512699</v>
      </c>
      <c r="AJ683" s="35">
        <f t="shared" si="749"/>
        <v>39.900885889137676</v>
      </c>
      <c r="AK683" s="35">
        <f t="shared" si="750"/>
        <v>59.418708017249955</v>
      </c>
      <c r="AM683" s="1">
        <f t="shared" si="751"/>
        <v>66.161587277265724</v>
      </c>
      <c r="AN683" s="1">
        <f t="shared" si="752"/>
        <v>61.83003072233172</v>
      </c>
      <c r="AO683" s="1">
        <f t="shared" si="753"/>
        <v>69.157662239012623</v>
      </c>
      <c r="AP683" s="1">
        <f t="shared" si="754"/>
        <v>62.608172278468601</v>
      </c>
      <c r="AQ683" s="1">
        <f t="shared" si="755"/>
        <v>52.02697326654814</v>
      </c>
      <c r="AR683" s="1">
        <f t="shared" si="756"/>
        <v>39.862272818534748</v>
      </c>
      <c r="AS683" s="1">
        <f t="shared" si="757"/>
        <v>0.61234567901234571</v>
      </c>
      <c r="AT683" s="1">
        <f t="shared" si="758"/>
        <v>15.969387755102041</v>
      </c>
      <c r="AU683" s="1">
        <f t="shared" si="759"/>
        <v>3.9284345047923321</v>
      </c>
    </row>
    <row r="684" spans="1:47" ht="14.15" x14ac:dyDescent="0.35">
      <c r="A684" s="30" t="s">
        <v>1012</v>
      </c>
      <c r="B684" s="37" t="s">
        <v>1100</v>
      </c>
      <c r="C684" s="30" t="s">
        <v>1013</v>
      </c>
      <c r="D684" s="30" t="s">
        <v>260</v>
      </c>
      <c r="E684" s="30" t="s">
        <v>249</v>
      </c>
      <c r="F684" s="30">
        <v>61.61</v>
      </c>
      <c r="G684" s="30">
        <v>1.07</v>
      </c>
      <c r="H684" s="30">
        <v>15.88</v>
      </c>
      <c r="I684" s="30">
        <v>6.99</v>
      </c>
      <c r="J684" s="30">
        <v>0.08</v>
      </c>
      <c r="K684" s="30">
        <v>3.46</v>
      </c>
      <c r="L684" s="30">
        <v>0.77</v>
      </c>
      <c r="M684" s="30">
        <v>3.42</v>
      </c>
      <c r="N684" s="30">
        <v>2.85</v>
      </c>
      <c r="O684" s="30">
        <v>0.26</v>
      </c>
      <c r="P684" s="30">
        <v>3.74</v>
      </c>
      <c r="Q684" s="30">
        <v>100.13</v>
      </c>
      <c r="R684" s="4">
        <f t="shared" si="731"/>
        <v>1.5354199047444761</v>
      </c>
      <c r="S684" s="4">
        <f t="shared" si="732"/>
        <v>-0.19394959478907367</v>
      </c>
      <c r="T684" s="4">
        <f t="shared" si="733"/>
        <v>1.4910053152089211</v>
      </c>
      <c r="U684" s="17">
        <f t="shared" si="734"/>
        <v>4.3772308848393768E-2</v>
      </c>
      <c r="V684" s="17">
        <f t="shared" si="735"/>
        <v>8.5846706563055153E-2</v>
      </c>
      <c r="W684" s="17">
        <f t="shared" si="736"/>
        <v>0.15574735190270697</v>
      </c>
      <c r="X684" s="17">
        <f t="shared" si="737"/>
        <v>5.517909002904163E-2</v>
      </c>
      <c r="Y684" s="16">
        <f t="shared" si="738"/>
        <v>3.0254777070063694E-2</v>
      </c>
      <c r="Z684" s="17">
        <f t="shared" si="739"/>
        <v>1.3730385164051355E-2</v>
      </c>
      <c r="AA684" s="16">
        <f t="shared" si="740"/>
        <v>1.8316308559351887E-3</v>
      </c>
      <c r="AB684" s="17">
        <f t="shared" si="741"/>
        <v>1.3180895907270798E-2</v>
      </c>
      <c r="AC684" s="35">
        <f t="shared" si="742"/>
        <v>1.3180895907270798E-2</v>
      </c>
      <c r="AD684" s="35">
        <f t="shared" si="743"/>
        <v>61.230561775434168</v>
      </c>
      <c r="AE684" s="35">
        <f t="shared" si="744"/>
        <v>1.4689384113414854</v>
      </c>
      <c r="AF684" s="35">
        <f t="shared" si="745"/>
        <v>6.8359985936312428E-2</v>
      </c>
      <c r="AG684" s="35">
        <f t="shared" si="746"/>
        <v>61.230561775434168</v>
      </c>
      <c r="AH684" s="35">
        <f t="shared" si="747"/>
        <v>26.87506587242617</v>
      </c>
      <c r="AI684" s="35">
        <f t="shared" si="748"/>
        <v>11.89437235213966</v>
      </c>
      <c r="AJ684" s="35">
        <f t="shared" si="749"/>
        <v>42.509653239856746</v>
      </c>
      <c r="AK684" s="35">
        <f t="shared" si="750"/>
        <v>61.230561775434168</v>
      </c>
      <c r="AM684" s="1">
        <f t="shared" si="751"/>
        <v>69.49676588215209</v>
      </c>
      <c r="AN684" s="1">
        <f t="shared" si="752"/>
        <v>64.7360934180345</v>
      </c>
      <c r="AO684" s="1">
        <f t="shared" si="753"/>
        <v>67.156238325135433</v>
      </c>
      <c r="AP684" s="1">
        <f t="shared" si="754"/>
        <v>64.576898876001067</v>
      </c>
      <c r="AQ684" s="1">
        <f t="shared" si="755"/>
        <v>51.960798329998589</v>
      </c>
      <c r="AR684" s="1">
        <f t="shared" si="756"/>
        <v>40.561199393495031</v>
      </c>
      <c r="AS684" s="1">
        <f t="shared" si="757"/>
        <v>0.83333333333333337</v>
      </c>
      <c r="AT684" s="1">
        <f t="shared" si="758"/>
        <v>14.841121495327103</v>
      </c>
      <c r="AU684" s="1">
        <f t="shared" si="759"/>
        <v>3.8797229219143574</v>
      </c>
    </row>
    <row r="685" spans="1:47" ht="14.15" x14ac:dyDescent="0.35">
      <c r="A685" s="30" t="s">
        <v>1012</v>
      </c>
      <c r="B685" s="37" t="s">
        <v>1100</v>
      </c>
      <c r="C685" s="30" t="s">
        <v>252</v>
      </c>
      <c r="D685" s="30" t="s">
        <v>259</v>
      </c>
      <c r="E685" s="30" t="s">
        <v>249</v>
      </c>
      <c r="F685" s="30">
        <v>63.48</v>
      </c>
      <c r="G685" s="30">
        <v>1.28</v>
      </c>
      <c r="H685" s="30">
        <v>17.11</v>
      </c>
      <c r="I685" s="30">
        <v>6.33</v>
      </c>
      <c r="J685" s="30">
        <v>0.04</v>
      </c>
      <c r="K685" s="30">
        <v>2.02</v>
      </c>
      <c r="L685" s="30">
        <v>0.71</v>
      </c>
      <c r="M685" s="30">
        <v>2.16</v>
      </c>
      <c r="N685" s="30">
        <v>2.4500000000000002</v>
      </c>
      <c r="O685" s="30">
        <v>0.16</v>
      </c>
      <c r="P685" s="30">
        <v>4.6500000000000004</v>
      </c>
      <c r="Q685" s="30">
        <v>100.39</v>
      </c>
      <c r="R685" s="4">
        <f t="shared" si="731"/>
        <v>2.0695548662080285</v>
      </c>
      <c r="S685" s="4">
        <f t="shared" si="732"/>
        <v>0.1929905131435222</v>
      </c>
      <c r="T685" s="4">
        <f t="shared" si="733"/>
        <v>1.1125985306428496</v>
      </c>
      <c r="U685" s="17">
        <f t="shared" si="734"/>
        <v>3.9639301145970321E-2</v>
      </c>
      <c r="V685" s="17">
        <f t="shared" si="735"/>
        <v>5.0118597473228728E-2</v>
      </c>
      <c r="W685" s="17">
        <f t="shared" si="736"/>
        <v>0.16781090623774028</v>
      </c>
      <c r="X685" s="17">
        <f t="shared" si="737"/>
        <v>3.4849951597289451E-2</v>
      </c>
      <c r="Y685" s="16">
        <f t="shared" si="738"/>
        <v>2.6008492569002124E-2</v>
      </c>
      <c r="Z685" s="17">
        <f t="shared" si="739"/>
        <v>1.2660485021398002E-2</v>
      </c>
      <c r="AA685" s="16">
        <f t="shared" si="740"/>
        <v>1.1271574498062699E-3</v>
      </c>
      <c r="AB685" s="17">
        <f t="shared" si="741"/>
        <v>1.2322337786456122E-2</v>
      </c>
      <c r="AC685" s="35">
        <f t="shared" si="742"/>
        <v>1.2322337786456122E-2</v>
      </c>
      <c r="AD685" s="35">
        <f t="shared" si="743"/>
        <v>69.633483004234094</v>
      </c>
      <c r="AE685" s="35">
        <f t="shared" si="744"/>
        <v>0.97298102648687113</v>
      </c>
      <c r="AF685" s="35">
        <f t="shared" si="745"/>
        <v>4.7172289383745569E-2</v>
      </c>
      <c r="AG685" s="35">
        <f t="shared" si="746"/>
        <v>69.633483004234094</v>
      </c>
      <c r="AH685" s="35">
        <f t="shared" si="747"/>
        <v>19.574239152372343</v>
      </c>
      <c r="AI685" s="35">
        <f t="shared" si="748"/>
        <v>10.79227784339356</v>
      </c>
      <c r="AJ685" s="35">
        <f t="shared" si="749"/>
        <v>45.609019345510603</v>
      </c>
      <c r="AK685" s="35">
        <f t="shared" si="750"/>
        <v>69.633483004234094</v>
      </c>
      <c r="AM685" s="1">
        <f t="shared" si="751"/>
        <v>78.057685277504035</v>
      </c>
      <c r="AN685" s="1">
        <f t="shared" si="752"/>
        <v>75.037775627225372</v>
      </c>
      <c r="AO685" s="1">
        <f t="shared" si="753"/>
        <v>48.050119132870378</v>
      </c>
      <c r="AP685" s="1">
        <f t="shared" si="754"/>
        <v>73.385832400030054</v>
      </c>
      <c r="AQ685" s="1">
        <f t="shared" si="755"/>
        <v>62.721229491082411</v>
      </c>
      <c r="AR685" s="1">
        <f t="shared" si="756"/>
        <v>50.736542970890696</v>
      </c>
      <c r="AS685" s="1">
        <f t="shared" si="757"/>
        <v>1.1342592592592593</v>
      </c>
      <c r="AT685" s="1">
        <f t="shared" si="758"/>
        <v>13.3671875</v>
      </c>
      <c r="AU685" s="1">
        <f t="shared" si="759"/>
        <v>3.7101110461718294</v>
      </c>
    </row>
    <row r="686" spans="1:47" ht="14.15" x14ac:dyDescent="0.35">
      <c r="A686" s="30" t="s">
        <v>1012</v>
      </c>
      <c r="B686" s="37" t="s">
        <v>1100</v>
      </c>
      <c r="C686" s="30" t="s">
        <v>252</v>
      </c>
      <c r="D686" s="30" t="s">
        <v>258</v>
      </c>
      <c r="E686" s="30" t="s">
        <v>249</v>
      </c>
      <c r="F686" s="30">
        <v>62.73</v>
      </c>
      <c r="G686" s="30">
        <v>0.94</v>
      </c>
      <c r="H686" s="30">
        <v>17.98</v>
      </c>
      <c r="I686" s="30">
        <v>5.84</v>
      </c>
      <c r="J686" s="30">
        <v>0.04</v>
      </c>
      <c r="K686" s="30">
        <v>1.86</v>
      </c>
      <c r="L686" s="30">
        <v>0.56999999999999995</v>
      </c>
      <c r="M686" s="30">
        <v>1.98</v>
      </c>
      <c r="N686" s="30">
        <v>2.42</v>
      </c>
      <c r="O686" s="30">
        <v>0.14000000000000001</v>
      </c>
      <c r="P686" s="30">
        <v>5.8</v>
      </c>
      <c r="Q686" s="30">
        <v>100.29</v>
      </c>
      <c r="R686" s="4">
        <f t="shared" si="731"/>
        <v>2.2061631843370306</v>
      </c>
      <c r="S686" s="4">
        <f t="shared" si="732"/>
        <v>0.26319105244348512</v>
      </c>
      <c r="T686" s="4">
        <f t="shared" si="733"/>
        <v>1.2452157628599851</v>
      </c>
      <c r="U686" s="17">
        <f t="shared" si="734"/>
        <v>3.6570856033565032E-2</v>
      </c>
      <c r="V686" s="17">
        <f t="shared" si="735"/>
        <v>4.614880757435913E-2</v>
      </c>
      <c r="W686" s="17">
        <f t="shared" si="736"/>
        <v>0.17634366418203218</v>
      </c>
      <c r="X686" s="17">
        <f t="shared" si="737"/>
        <v>3.1945788964181994E-2</v>
      </c>
      <c r="Y686" s="16">
        <f t="shared" si="738"/>
        <v>2.5690021231422503E-2</v>
      </c>
      <c r="Z686" s="17">
        <f t="shared" si="739"/>
        <v>1.0164051355206847E-2</v>
      </c>
      <c r="AA686" s="16">
        <f t="shared" si="740"/>
        <v>9.8626276858048627E-4</v>
      </c>
      <c r="AB686" s="17">
        <f t="shared" si="741"/>
        <v>9.8681725246327016E-3</v>
      </c>
      <c r="AC686" s="35">
        <f t="shared" si="742"/>
        <v>9.8681725246327016E-3</v>
      </c>
      <c r="AD686" s="35">
        <f t="shared" si="743"/>
        <v>72.317148195696205</v>
      </c>
      <c r="AE686" s="35">
        <f t="shared" si="744"/>
        <v>0.85355788571661118</v>
      </c>
      <c r="AF686" s="35">
        <f t="shared" si="745"/>
        <v>4.1813961488814694E-2</v>
      </c>
      <c r="AG686" s="35">
        <f t="shared" si="746"/>
        <v>72.317148195696205</v>
      </c>
      <c r="AH686" s="35">
        <f t="shared" si="747"/>
        <v>17.14757637401895</v>
      </c>
      <c r="AI686" s="35">
        <f t="shared" si="748"/>
        <v>10.535275430284836</v>
      </c>
      <c r="AJ686" s="35">
        <f t="shared" si="749"/>
        <v>46.693849528132944</v>
      </c>
      <c r="AK686" s="35">
        <f t="shared" si="750"/>
        <v>72.317148195696205</v>
      </c>
      <c r="AM686" s="1">
        <f t="shared" si="751"/>
        <v>80.833142384899716</v>
      </c>
      <c r="AN686" s="1">
        <f t="shared" si="752"/>
        <v>78.274805461105601</v>
      </c>
      <c r="AO686" s="1">
        <f t="shared" si="753"/>
        <v>45.344137754229429</v>
      </c>
      <c r="AP686" s="1">
        <f t="shared" si="754"/>
        <v>75.367151179003926</v>
      </c>
      <c r="AQ686" s="1">
        <f t="shared" si="755"/>
        <v>65.197744343413476</v>
      </c>
      <c r="AR686" s="1">
        <f t="shared" si="756"/>
        <v>53.999178272476776</v>
      </c>
      <c r="AS686" s="1">
        <f t="shared" si="757"/>
        <v>1.2222222222222221</v>
      </c>
      <c r="AT686" s="1">
        <f t="shared" si="758"/>
        <v>19.127659574468087</v>
      </c>
      <c r="AU686" s="1">
        <f t="shared" si="759"/>
        <v>3.4888765294771966</v>
      </c>
    </row>
    <row r="687" spans="1:47" ht="14.15" x14ac:dyDescent="0.35">
      <c r="A687" s="30" t="s">
        <v>1012</v>
      </c>
      <c r="B687" s="37" t="s">
        <v>1100</v>
      </c>
      <c r="C687" s="30" t="s">
        <v>252</v>
      </c>
      <c r="D687" s="30" t="s">
        <v>257</v>
      </c>
      <c r="E687" s="30" t="s">
        <v>249</v>
      </c>
      <c r="F687" s="30">
        <v>58.12</v>
      </c>
      <c r="G687" s="30">
        <v>1.22</v>
      </c>
      <c r="H687" s="30">
        <v>21.14</v>
      </c>
      <c r="I687" s="30">
        <v>4.01</v>
      </c>
      <c r="J687" s="30">
        <v>0.02</v>
      </c>
      <c r="K687" s="30">
        <v>1.19</v>
      </c>
      <c r="L687" s="30">
        <v>0.57999999999999996</v>
      </c>
      <c r="M687" s="30">
        <v>1.43</v>
      </c>
      <c r="N687" s="30">
        <v>2.94</v>
      </c>
      <c r="O687" s="30">
        <v>0.13</v>
      </c>
      <c r="P687" s="30">
        <v>7.95</v>
      </c>
      <c r="Q687" s="30">
        <v>99.88</v>
      </c>
      <c r="R687" s="4">
        <f t="shared" si="731"/>
        <v>2.6934925361702757</v>
      </c>
      <c r="S687" s="4">
        <f t="shared" si="732"/>
        <v>0.90445627422715225</v>
      </c>
      <c r="T687" s="4">
        <f t="shared" si="733"/>
        <v>0.90240161971348798</v>
      </c>
      <c r="U687" s="17">
        <f t="shared" si="734"/>
        <v>2.5111152858663659E-2</v>
      </c>
      <c r="V687" s="17">
        <f t="shared" si="735"/>
        <v>2.9525312372842664E-2</v>
      </c>
      <c r="W687" s="17">
        <f t="shared" si="736"/>
        <v>0.20733621027854063</v>
      </c>
      <c r="X687" s="17">
        <f t="shared" si="737"/>
        <v>2.3071958696353662E-2</v>
      </c>
      <c r="Y687" s="16">
        <f t="shared" si="738"/>
        <v>3.1210191082802548E-2</v>
      </c>
      <c r="Z687" s="17">
        <f t="shared" si="739"/>
        <v>1.0342368045649072E-2</v>
      </c>
      <c r="AA687" s="16">
        <f t="shared" si="740"/>
        <v>9.1581542796759436E-4</v>
      </c>
      <c r="AB687" s="17">
        <f t="shared" si="741"/>
        <v>1.0067623417258795E-2</v>
      </c>
      <c r="AC687" s="35">
        <f t="shared" si="742"/>
        <v>1.0067623417258795E-2</v>
      </c>
      <c r="AD687" s="35">
        <f t="shared" si="743"/>
        <v>76.314651063938001</v>
      </c>
      <c r="AE687" s="35">
        <f t="shared" si="744"/>
        <v>0.57520576312306193</v>
      </c>
      <c r="AF687" s="35">
        <f t="shared" si="745"/>
        <v>3.3139582113612454E-2</v>
      </c>
      <c r="AG687" s="35">
        <f t="shared" si="746"/>
        <v>76.314651063937987</v>
      </c>
      <c r="AH687" s="35">
        <f t="shared" si="747"/>
        <v>12.197751864025514</v>
      </c>
      <c r="AI687" s="35">
        <f t="shared" si="748"/>
        <v>11.48759707203649</v>
      </c>
      <c r="AJ687" s="35">
        <f t="shared" si="749"/>
        <v>49.644922604005487</v>
      </c>
      <c r="AK687" s="35">
        <f t="shared" si="750"/>
        <v>76.314651063937987</v>
      </c>
      <c r="AM687" s="1">
        <f t="shared" si="751"/>
        <v>86.219160862740623</v>
      </c>
      <c r="AN687" s="1">
        <f t="shared" si="752"/>
        <v>84.163865486605573</v>
      </c>
      <c r="AO687" s="1">
        <f t="shared" si="753"/>
        <v>42.870951444558855</v>
      </c>
      <c r="AP687" s="1">
        <f t="shared" si="754"/>
        <v>79.251398958702708</v>
      </c>
      <c r="AQ687" s="1">
        <f t="shared" si="755"/>
        <v>71.232415685351313</v>
      </c>
      <c r="AR687" s="1">
        <f t="shared" si="756"/>
        <v>63.537219428334993</v>
      </c>
      <c r="AS687" s="1">
        <f t="shared" si="757"/>
        <v>2.0559440559440558</v>
      </c>
      <c r="AT687" s="1">
        <f t="shared" si="758"/>
        <v>17.327868852459016</v>
      </c>
      <c r="AU687" s="1">
        <f t="shared" si="759"/>
        <v>2.7492904446546831</v>
      </c>
    </row>
    <row r="688" spans="1:47" ht="14.15" x14ac:dyDescent="0.35">
      <c r="A688" s="30" t="s">
        <v>1012</v>
      </c>
      <c r="B688" s="37" t="s">
        <v>1100</v>
      </c>
      <c r="C688" s="30" t="s">
        <v>252</v>
      </c>
      <c r="D688" s="30" t="s">
        <v>256</v>
      </c>
      <c r="E688" s="30" t="s">
        <v>249</v>
      </c>
      <c r="F688" s="30">
        <v>60.06</v>
      </c>
      <c r="G688" s="30">
        <v>1.3</v>
      </c>
      <c r="H688" s="30">
        <v>16.920000000000002</v>
      </c>
      <c r="I688" s="30">
        <v>8.27</v>
      </c>
      <c r="J688" s="30">
        <v>0.13</v>
      </c>
      <c r="K688" s="30">
        <v>1.87</v>
      </c>
      <c r="L688" s="30">
        <v>0.66</v>
      </c>
      <c r="M688" s="30">
        <v>1.8</v>
      </c>
      <c r="N688" s="30">
        <v>2.12</v>
      </c>
      <c r="O688" s="30">
        <v>0.19</v>
      </c>
      <c r="P688" s="30">
        <v>6.26</v>
      </c>
      <c r="Q688" s="30">
        <v>99.58</v>
      </c>
      <c r="R688" s="4">
        <f t="shared" si="731"/>
        <v>2.2407096892759584</v>
      </c>
      <c r="S688" s="4">
        <f t="shared" si="732"/>
        <v>0.1254776578174259</v>
      </c>
      <c r="T688" s="4">
        <f t="shared" si="733"/>
        <v>1.0033021088637848</v>
      </c>
      <c r="U688" s="17">
        <f t="shared" si="734"/>
        <v>5.1787838937942261E-2</v>
      </c>
      <c r="V688" s="17">
        <f t="shared" si="735"/>
        <v>4.6396919443038476E-2</v>
      </c>
      <c r="W688" s="17">
        <f t="shared" si="736"/>
        <v>0.16594743036484899</v>
      </c>
      <c r="X688" s="17">
        <f t="shared" si="737"/>
        <v>2.9041626331074544E-2</v>
      </c>
      <c r="Y688" s="16">
        <f t="shared" si="738"/>
        <v>2.2505307855626329E-2</v>
      </c>
      <c r="Z688" s="17">
        <f t="shared" si="739"/>
        <v>1.1768901569186876E-2</v>
      </c>
      <c r="AA688" s="16">
        <f t="shared" si="740"/>
        <v>1.3384994716449455E-3</v>
      </c>
      <c r="AB688" s="17">
        <f t="shared" si="741"/>
        <v>1.1367351727693393E-2</v>
      </c>
      <c r="AC688" s="35">
        <f t="shared" si="742"/>
        <v>1.1367351727693393E-2</v>
      </c>
      <c r="AD688" s="35">
        <f t="shared" si="743"/>
        <v>72.509912563257174</v>
      </c>
      <c r="AE688" s="35">
        <f t="shared" si="744"/>
        <v>0.97320334386495888</v>
      </c>
      <c r="AF688" s="35">
        <f t="shared" si="745"/>
        <v>4.0408978058767933E-2</v>
      </c>
      <c r="AG688" s="35">
        <f t="shared" si="746"/>
        <v>72.509912563257188</v>
      </c>
      <c r="AH688" s="35">
        <f t="shared" si="747"/>
        <v>17.656503986653384</v>
      </c>
      <c r="AI688" s="35">
        <f t="shared" si="748"/>
        <v>9.8335834500894475</v>
      </c>
      <c r="AJ688" s="35">
        <f t="shared" si="749"/>
        <v>46.088539731718036</v>
      </c>
      <c r="AK688" s="35">
        <f t="shared" si="750"/>
        <v>72.509912563257188</v>
      </c>
      <c r="AM688" s="1">
        <f t="shared" si="751"/>
        <v>80.417871018662652</v>
      </c>
      <c r="AN688" s="1">
        <f t="shared" si="752"/>
        <v>78.020812530396483</v>
      </c>
      <c r="AO688" s="1">
        <f t="shared" si="753"/>
        <v>41.378581991948579</v>
      </c>
      <c r="AP688" s="1">
        <f t="shared" si="754"/>
        <v>76.299646065319834</v>
      </c>
      <c r="AQ688" s="1">
        <f t="shared" si="755"/>
        <v>66.57624716150859</v>
      </c>
      <c r="AR688" s="1">
        <f t="shared" si="756"/>
        <v>50.741238087723026</v>
      </c>
      <c r="AS688" s="1">
        <f t="shared" si="757"/>
        <v>1.1777777777777778</v>
      </c>
      <c r="AT688" s="1">
        <f t="shared" si="758"/>
        <v>13.015384615384617</v>
      </c>
      <c r="AU688" s="1">
        <f t="shared" si="759"/>
        <v>3.5496453900709217</v>
      </c>
    </row>
    <row r="689" spans="1:47" ht="14.15" x14ac:dyDescent="0.35">
      <c r="A689" s="30" t="s">
        <v>1012</v>
      </c>
      <c r="B689" s="37" t="s">
        <v>1100</v>
      </c>
      <c r="C689" s="30" t="s">
        <v>252</v>
      </c>
      <c r="D689" s="30" t="s">
        <v>255</v>
      </c>
      <c r="E689" s="30" t="s">
        <v>249</v>
      </c>
      <c r="F689" s="30">
        <v>62.59</v>
      </c>
      <c r="G689" s="30">
        <v>1.03</v>
      </c>
      <c r="H689" s="30">
        <v>22.4</v>
      </c>
      <c r="I689" s="30">
        <v>2.63</v>
      </c>
      <c r="J689" s="30">
        <v>0.01</v>
      </c>
      <c r="K689" s="30">
        <v>0.42</v>
      </c>
      <c r="L689" s="30">
        <v>0.41</v>
      </c>
      <c r="M689" s="30">
        <v>1.81</v>
      </c>
      <c r="N689" s="30">
        <v>3.44</v>
      </c>
      <c r="O689" s="30">
        <v>0.05</v>
      </c>
      <c r="P689" s="30">
        <v>5.68</v>
      </c>
      <c r="Q689" s="30">
        <v>100.47</v>
      </c>
      <c r="R689" s="4">
        <f t="shared" si="731"/>
        <v>2.5157341135832598</v>
      </c>
      <c r="S689" s="4">
        <f t="shared" si="732"/>
        <v>2.1029720390900302</v>
      </c>
      <c r="T689" s="4">
        <f t="shared" si="733"/>
        <v>1.4849249645615181</v>
      </c>
      <c r="U689" s="17">
        <f t="shared" si="734"/>
        <v>1.6469409480869182E-2</v>
      </c>
      <c r="V689" s="17">
        <f t="shared" si="735"/>
        <v>1.0420698484532705E-2</v>
      </c>
      <c r="W689" s="17">
        <f t="shared" si="736"/>
        <v>0.21969399764613573</v>
      </c>
      <c r="X689" s="17">
        <f t="shared" si="737"/>
        <v>2.9202968699580511E-2</v>
      </c>
      <c r="Y689" s="16">
        <f t="shared" si="738"/>
        <v>3.6518046709129511E-2</v>
      </c>
      <c r="Z689" s="17">
        <f t="shared" si="739"/>
        <v>7.3109843081312405E-3</v>
      </c>
      <c r="AA689" s="16">
        <f t="shared" si="740"/>
        <v>3.5223670306445937E-4</v>
      </c>
      <c r="AB689" s="17">
        <f t="shared" si="741"/>
        <v>7.2053132972119023E-3</v>
      </c>
      <c r="AC689" s="35">
        <f t="shared" si="742"/>
        <v>7.2053132972119023E-3</v>
      </c>
      <c r="AD689" s="35">
        <f t="shared" si="743"/>
        <v>75.078173954948454</v>
      </c>
      <c r="AE689" s="35">
        <f t="shared" si="744"/>
        <v>0.45482402228935315</v>
      </c>
      <c r="AF689" s="35">
        <f t="shared" si="745"/>
        <v>3.6408281996792413E-2</v>
      </c>
      <c r="AG689" s="35">
        <f t="shared" si="746"/>
        <v>75.078173954948454</v>
      </c>
      <c r="AH689" s="35">
        <f t="shared" si="747"/>
        <v>12.442157539319004</v>
      </c>
      <c r="AI689" s="35">
        <f t="shared" si="748"/>
        <v>12.479668505732539</v>
      </c>
      <c r="AJ689" s="35">
        <f t="shared" si="749"/>
        <v>50.018755483206768</v>
      </c>
      <c r="AK689" s="35">
        <f t="shared" si="750"/>
        <v>75.078173954948454</v>
      </c>
      <c r="AM689" s="1">
        <f t="shared" si="751"/>
        <v>85.783694683407404</v>
      </c>
      <c r="AN689" s="1">
        <f t="shared" si="752"/>
        <v>83.419446145858316</v>
      </c>
      <c r="AO689" s="1">
        <f t="shared" si="753"/>
        <v>48.089033910978756</v>
      </c>
      <c r="AP689" s="1">
        <f t="shared" si="754"/>
        <v>76.973525426961004</v>
      </c>
      <c r="AQ689" s="1">
        <f t="shared" si="755"/>
        <v>73.914145443011549</v>
      </c>
      <c r="AR689" s="1">
        <f t="shared" si="756"/>
        <v>68.759569031117124</v>
      </c>
      <c r="AS689" s="1">
        <f t="shared" si="757"/>
        <v>1.9005524861878451</v>
      </c>
      <c r="AT689" s="1">
        <f t="shared" si="758"/>
        <v>21.747572815533978</v>
      </c>
      <c r="AU689" s="1">
        <f t="shared" si="759"/>
        <v>2.7941964285714289</v>
      </c>
    </row>
    <row r="690" spans="1:47" ht="14.15" x14ac:dyDescent="0.35">
      <c r="A690" s="30" t="s">
        <v>1012</v>
      </c>
      <c r="B690" s="37" t="s">
        <v>1100</v>
      </c>
      <c r="C690" s="30" t="s">
        <v>252</v>
      </c>
      <c r="D690" s="30" t="s">
        <v>254</v>
      </c>
      <c r="E690" s="30" t="s">
        <v>249</v>
      </c>
      <c r="F690" s="30">
        <v>50.02</v>
      </c>
      <c r="G690" s="30">
        <v>0.77</v>
      </c>
      <c r="H690" s="30">
        <v>18.16</v>
      </c>
      <c r="I690" s="30">
        <v>17.29</v>
      </c>
      <c r="J690" s="30">
        <v>0.21</v>
      </c>
      <c r="K690" s="30">
        <v>0.7</v>
      </c>
      <c r="L690" s="30">
        <v>0.49</v>
      </c>
      <c r="M690" s="30">
        <v>0.86</v>
      </c>
      <c r="N690" s="30">
        <v>2.8</v>
      </c>
      <c r="O690" s="30">
        <v>0.2</v>
      </c>
      <c r="P690" s="30">
        <v>8.32</v>
      </c>
      <c r="Q690" s="30">
        <v>99.82</v>
      </c>
      <c r="R690" s="4">
        <f t="shared" si="731"/>
        <v>3.0500442629077309</v>
      </c>
      <c r="S690" s="4">
        <f t="shared" si="732"/>
        <v>1.3862943611198906</v>
      </c>
      <c r="T690" s="4">
        <f t="shared" si="733"/>
        <v>0.5625269981428811</v>
      </c>
      <c r="U690" s="17">
        <f t="shared" si="734"/>
        <v>0.10827227753772935</v>
      </c>
      <c r="V690" s="17">
        <f t="shared" si="735"/>
        <v>1.736783080755451E-2</v>
      </c>
      <c r="W690" s="17">
        <f t="shared" si="736"/>
        <v>0.17810906237740293</v>
      </c>
      <c r="X690" s="17">
        <f t="shared" si="737"/>
        <v>1.3875443691513391E-2</v>
      </c>
      <c r="Y690" s="16">
        <f t="shared" si="738"/>
        <v>2.9723991507430995E-2</v>
      </c>
      <c r="Z690" s="17">
        <f t="shared" si="739"/>
        <v>8.7375178316690446E-3</v>
      </c>
      <c r="AA690" s="16">
        <f t="shared" si="740"/>
        <v>1.4089468122578375E-3</v>
      </c>
      <c r="AB690" s="17">
        <f t="shared" si="741"/>
        <v>8.3148337879916934E-3</v>
      </c>
      <c r="AC690" s="35">
        <f t="shared" si="742"/>
        <v>8.3148337879916934E-3</v>
      </c>
      <c r="AD690" s="35">
        <f t="shared" si="743"/>
        <v>77.430868130195051</v>
      </c>
      <c r="AE690" s="35">
        <f t="shared" si="744"/>
        <v>0.99925887543427772</v>
      </c>
      <c r="AF690" s="35">
        <f t="shared" si="745"/>
        <v>2.2190277479505083E-2</v>
      </c>
      <c r="AG690" s="35">
        <f t="shared" si="746"/>
        <v>77.430868130195051</v>
      </c>
      <c r="AH690" s="35">
        <f t="shared" si="747"/>
        <v>9.6469681348790726</v>
      </c>
      <c r="AI690" s="35">
        <f t="shared" si="748"/>
        <v>12.922163734925876</v>
      </c>
      <c r="AJ690" s="35">
        <f t="shared" si="749"/>
        <v>51.6375978000234</v>
      </c>
      <c r="AK690" s="35">
        <f t="shared" si="750"/>
        <v>77.430868130195051</v>
      </c>
      <c r="AM690" s="1">
        <f t="shared" si="751"/>
        <v>88.921442529287603</v>
      </c>
      <c r="AN690" s="1">
        <f t="shared" si="752"/>
        <v>86.990923545387489</v>
      </c>
      <c r="AO690" s="1">
        <f t="shared" si="753"/>
        <v>34.825610549425576</v>
      </c>
      <c r="AP690" s="1">
        <f t="shared" si="754"/>
        <v>80.334792903492342</v>
      </c>
      <c r="AQ690" s="1">
        <f t="shared" si="755"/>
        <v>80.520320038782984</v>
      </c>
      <c r="AR690" s="1">
        <f t="shared" si="756"/>
        <v>50.07797892378759</v>
      </c>
      <c r="AS690" s="1">
        <f t="shared" si="757"/>
        <v>3.2558139534883721</v>
      </c>
      <c r="AT690" s="1">
        <f t="shared" si="758"/>
        <v>23.584415584415584</v>
      </c>
      <c r="AU690" s="1">
        <f t="shared" si="759"/>
        <v>2.7544052863436126</v>
      </c>
    </row>
    <row r="691" spans="1:47" ht="14.15" x14ac:dyDescent="0.35">
      <c r="A691" s="30" t="s">
        <v>1012</v>
      </c>
      <c r="B691" s="37" t="s">
        <v>1100</v>
      </c>
      <c r="C691" s="30" t="s">
        <v>252</v>
      </c>
      <c r="D691" s="30" t="s">
        <v>253</v>
      </c>
      <c r="E691" s="30" t="s">
        <v>249</v>
      </c>
      <c r="F691" s="30">
        <v>56.59</v>
      </c>
      <c r="G691" s="30">
        <v>0.95</v>
      </c>
      <c r="H691" s="30">
        <v>22.63</v>
      </c>
      <c r="I691" s="30">
        <v>5.83</v>
      </c>
      <c r="J691" s="30">
        <v>0.05</v>
      </c>
      <c r="K691" s="30">
        <v>1.47</v>
      </c>
      <c r="L691" s="30">
        <v>0.56000000000000005</v>
      </c>
      <c r="M691" s="30">
        <v>1.4</v>
      </c>
      <c r="N691" s="30">
        <v>3.25</v>
      </c>
      <c r="O691" s="30">
        <v>0.19</v>
      </c>
      <c r="P691" s="30">
        <v>7</v>
      </c>
      <c r="Q691" s="30">
        <v>99.92</v>
      </c>
      <c r="R691" s="4">
        <f t="shared" si="731"/>
        <v>2.7828042230242329</v>
      </c>
      <c r="S691" s="4">
        <f t="shared" si="732"/>
        <v>0.79339259555100117</v>
      </c>
      <c r="T691" s="4">
        <f t="shared" si="733"/>
        <v>0.91629073187415488</v>
      </c>
      <c r="U691" s="17">
        <f t="shared" si="734"/>
        <v>3.6508234704740433E-2</v>
      </c>
      <c r="V691" s="17">
        <f t="shared" si="735"/>
        <v>3.647244469586447E-2</v>
      </c>
      <c r="W691" s="17">
        <f t="shared" si="736"/>
        <v>0.22194978422910946</v>
      </c>
      <c r="X691" s="17">
        <f t="shared" si="737"/>
        <v>2.2587931590835754E-2</v>
      </c>
      <c r="Y691" s="16">
        <f t="shared" si="738"/>
        <v>3.4501061571125265E-2</v>
      </c>
      <c r="Z691" s="17">
        <f t="shared" si="739"/>
        <v>9.9857346647646231E-3</v>
      </c>
      <c r="AA691" s="16">
        <f t="shared" si="740"/>
        <v>1.3384994716449455E-3</v>
      </c>
      <c r="AB691" s="17">
        <f t="shared" si="741"/>
        <v>9.5841848232711396E-3</v>
      </c>
      <c r="AC691" s="35">
        <f t="shared" si="742"/>
        <v>9.5841848232711396E-3</v>
      </c>
      <c r="AD691" s="35">
        <f t="shared" si="743"/>
        <v>76.89955869286716</v>
      </c>
      <c r="AE691" s="35">
        <f t="shared" si="744"/>
        <v>0.63102294833842776</v>
      </c>
      <c r="AF691" s="35">
        <f t="shared" si="745"/>
        <v>3.2172116414106895E-2</v>
      </c>
      <c r="AG691" s="35">
        <f t="shared" si="746"/>
        <v>76.89955869286716</v>
      </c>
      <c r="AH691" s="35">
        <f t="shared" si="747"/>
        <v>11.146762602420642</v>
      </c>
      <c r="AI691" s="35">
        <f t="shared" si="748"/>
        <v>11.953678704712189</v>
      </c>
      <c r="AJ691" s="35">
        <f t="shared" si="749"/>
        <v>50.403458051145769</v>
      </c>
      <c r="AK691" s="35">
        <f t="shared" si="750"/>
        <v>76.89955869286716</v>
      </c>
      <c r="AM691" s="1">
        <f t="shared" si="751"/>
        <v>87.339888324195982</v>
      </c>
      <c r="AN691" s="1">
        <f t="shared" si="752"/>
        <v>85.3510638835387</v>
      </c>
      <c r="AO691" s="1">
        <f t="shared" si="753"/>
        <v>45.929901852941143</v>
      </c>
      <c r="AP691" s="1">
        <f t="shared" si="754"/>
        <v>79.540838841208327</v>
      </c>
      <c r="AQ691" s="1">
        <f t="shared" si="755"/>
        <v>71.475502232101078</v>
      </c>
      <c r="AR691" s="1">
        <f t="shared" si="756"/>
        <v>61.379300063977951</v>
      </c>
      <c r="AS691" s="1">
        <f t="shared" si="757"/>
        <v>2.3214285714285716</v>
      </c>
      <c r="AT691" s="1">
        <f t="shared" si="758"/>
        <v>23.821052631578947</v>
      </c>
      <c r="AU691" s="1">
        <f t="shared" si="759"/>
        <v>2.5006628369421127</v>
      </c>
    </row>
    <row r="692" spans="1:47" ht="14.15" x14ac:dyDescent="0.35">
      <c r="A692" s="30" t="s">
        <v>1012</v>
      </c>
      <c r="B692" s="37" t="s">
        <v>1100</v>
      </c>
      <c r="C692" s="30" t="s">
        <v>252</v>
      </c>
      <c r="D692" s="30" t="s">
        <v>248</v>
      </c>
      <c r="E692" s="30" t="s">
        <v>249</v>
      </c>
      <c r="F692" s="30">
        <v>56.89</v>
      </c>
      <c r="G692" s="30">
        <v>0.86</v>
      </c>
      <c r="H692" s="30">
        <v>22.41</v>
      </c>
      <c r="I692" s="30">
        <v>4.57</v>
      </c>
      <c r="J692" s="30">
        <v>0.02</v>
      </c>
      <c r="K692" s="30">
        <v>1.1499999999999999</v>
      </c>
      <c r="L692" s="30">
        <v>0.37</v>
      </c>
      <c r="M692" s="30">
        <v>1.37</v>
      </c>
      <c r="N692" s="30">
        <v>3.37</v>
      </c>
      <c r="O692" s="30">
        <v>0.08</v>
      </c>
      <c r="P692" s="30">
        <v>7.97</v>
      </c>
      <c r="Q692" s="30">
        <v>99.09</v>
      </c>
      <c r="R692" s="4">
        <f t="shared" si="731"/>
        <v>2.7946965479728019</v>
      </c>
      <c r="S692" s="4">
        <f t="shared" si="732"/>
        <v>1.0751508019891118</v>
      </c>
      <c r="T692" s="4">
        <f t="shared" si="733"/>
        <v>1.3090630131839005</v>
      </c>
      <c r="U692" s="17">
        <f t="shared" si="734"/>
        <v>2.8617947272841133E-2</v>
      </c>
      <c r="V692" s="17">
        <f t="shared" si="735"/>
        <v>2.8532864898125263E-2</v>
      </c>
      <c r="W692" s="17">
        <f t="shared" si="736"/>
        <v>0.21979207532365636</v>
      </c>
      <c r="X692" s="17">
        <f t="shared" si="737"/>
        <v>2.2103904485317849E-2</v>
      </c>
      <c r="Y692" s="16">
        <f t="shared" si="738"/>
        <v>3.5774946921443736E-2</v>
      </c>
      <c r="Z692" s="17">
        <f t="shared" si="739"/>
        <v>6.5977175463623394E-3</v>
      </c>
      <c r="AA692" s="16">
        <f t="shared" si="740"/>
        <v>5.6357872490313493E-4</v>
      </c>
      <c r="AB692" s="17">
        <f t="shared" si="741"/>
        <v>6.4286439288913991E-3</v>
      </c>
      <c r="AC692" s="35">
        <f t="shared" si="742"/>
        <v>6.4286439288913991E-3</v>
      </c>
      <c r="AD692" s="35">
        <f t="shared" si="743"/>
        <v>77.364451770759558</v>
      </c>
      <c r="AE692" s="35">
        <f t="shared" si="744"/>
        <v>0.55337473357484368</v>
      </c>
      <c r="AF692" s="35">
        <f t="shared" si="745"/>
        <v>2.8532548414209248E-2</v>
      </c>
      <c r="AG692" s="35">
        <f t="shared" si="746"/>
        <v>77.364451770759558</v>
      </c>
      <c r="AH692" s="35">
        <f t="shared" si="747"/>
        <v>10.043150838980086</v>
      </c>
      <c r="AI692" s="35">
        <f t="shared" si="748"/>
        <v>12.592397390260352</v>
      </c>
      <c r="AJ692" s="35">
        <f t="shared" si="749"/>
        <v>51.274623275640138</v>
      </c>
      <c r="AK692" s="35">
        <f t="shared" si="750"/>
        <v>77.364451770759558</v>
      </c>
      <c r="AM692" s="1">
        <f t="shared" si="751"/>
        <v>88.50998020867695</v>
      </c>
      <c r="AN692" s="1">
        <f t="shared" si="752"/>
        <v>86.576056552251231</v>
      </c>
      <c r="AO692" s="1">
        <f t="shared" si="753"/>
        <v>45.339456126335023</v>
      </c>
      <c r="AP692" s="1">
        <f t="shared" si="754"/>
        <v>79.155595406301089</v>
      </c>
      <c r="AQ692" s="1">
        <f t="shared" si="755"/>
        <v>72.794064152023736</v>
      </c>
      <c r="AR692" s="1">
        <f t="shared" si="756"/>
        <v>64.407861905014215</v>
      </c>
      <c r="AS692" s="1">
        <f t="shared" si="757"/>
        <v>2.4598540145985401</v>
      </c>
      <c r="AT692" s="1">
        <f t="shared" si="758"/>
        <v>26.058139534883722</v>
      </c>
      <c r="AU692" s="1">
        <f t="shared" si="759"/>
        <v>2.538598839803659</v>
      </c>
    </row>
    <row r="693" spans="1:47" ht="14.15" x14ac:dyDescent="0.35">
      <c r="A693" s="30" t="s">
        <v>1012</v>
      </c>
      <c r="B693" s="37" t="s">
        <v>1100</v>
      </c>
      <c r="C693" s="30" t="s">
        <v>252</v>
      </c>
      <c r="D693" s="30" t="s">
        <v>247</v>
      </c>
      <c r="E693" s="30" t="s">
        <v>249</v>
      </c>
      <c r="F693" s="30">
        <v>56.88</v>
      </c>
      <c r="G693" s="30">
        <v>0.86</v>
      </c>
      <c r="H693" s="30">
        <v>23.73</v>
      </c>
      <c r="I693" s="30">
        <v>4.95</v>
      </c>
      <c r="J693" s="30">
        <v>0.02</v>
      </c>
      <c r="K693" s="30">
        <v>1.18</v>
      </c>
      <c r="L693" s="30">
        <v>0.38</v>
      </c>
      <c r="M693" s="30">
        <v>1.43</v>
      </c>
      <c r="N693" s="30">
        <v>3.25</v>
      </c>
      <c r="O693" s="30">
        <v>0.13</v>
      </c>
      <c r="P693" s="30">
        <v>7.11</v>
      </c>
      <c r="Q693" s="30">
        <v>99.98</v>
      </c>
      <c r="R693" s="4">
        <f t="shared" si="731"/>
        <v>2.8090656261758564</v>
      </c>
      <c r="S693" s="4">
        <f t="shared" si="732"/>
        <v>1.0131405578640729</v>
      </c>
      <c r="T693" s="4">
        <f t="shared" si="733"/>
        <v>1.3252584705335215</v>
      </c>
      <c r="U693" s="17">
        <f t="shared" si="734"/>
        <v>3.0997557768175841E-2</v>
      </c>
      <c r="V693" s="17">
        <f t="shared" si="735"/>
        <v>2.9277200504163315E-2</v>
      </c>
      <c r="W693" s="17">
        <f t="shared" si="736"/>
        <v>0.23273832875637507</v>
      </c>
      <c r="X693" s="17">
        <f t="shared" si="737"/>
        <v>2.3071958696353662E-2</v>
      </c>
      <c r="Y693" s="16">
        <f t="shared" si="738"/>
        <v>3.4501061571125265E-2</v>
      </c>
      <c r="Z693" s="17">
        <f t="shared" si="739"/>
        <v>6.7760342368045649E-3</v>
      </c>
      <c r="AA693" s="16">
        <f t="shared" si="740"/>
        <v>9.1581542796759436E-4</v>
      </c>
      <c r="AB693" s="17">
        <f t="shared" si="741"/>
        <v>6.5012896084142863E-3</v>
      </c>
      <c r="AC693" s="35">
        <f t="shared" si="742"/>
        <v>6.5012896084142863E-3</v>
      </c>
      <c r="AD693" s="35">
        <f t="shared" si="743"/>
        <v>78.412539920418581</v>
      </c>
      <c r="AE693" s="35">
        <f t="shared" si="744"/>
        <v>0.53546750740431714</v>
      </c>
      <c r="AF693" s="35">
        <f t="shared" si="745"/>
        <v>2.957324830476795E-2</v>
      </c>
      <c r="AG693" s="35">
        <f t="shared" si="746"/>
        <v>78.412539920418581</v>
      </c>
      <c r="AH693" s="35">
        <f t="shared" si="747"/>
        <v>9.9636081674430645</v>
      </c>
      <c r="AI693" s="35">
        <f t="shared" si="748"/>
        <v>11.62385191213837</v>
      </c>
      <c r="AJ693" s="35">
        <f t="shared" si="749"/>
        <v>50.830121872347654</v>
      </c>
      <c r="AK693" s="35">
        <f t="shared" si="750"/>
        <v>78.412539920418581</v>
      </c>
      <c r="AM693" s="1">
        <f t="shared" si="751"/>
        <v>88.725908083776801</v>
      </c>
      <c r="AN693" s="1">
        <f t="shared" si="752"/>
        <v>87.018488483222015</v>
      </c>
      <c r="AO693" s="1">
        <f t="shared" si="753"/>
        <v>44.966603591401864</v>
      </c>
      <c r="AP693" s="1">
        <f t="shared" si="754"/>
        <v>80.168525804773722</v>
      </c>
      <c r="AQ693" s="1">
        <f t="shared" si="755"/>
        <v>73.857517462316238</v>
      </c>
      <c r="AR693" s="1">
        <f t="shared" si="756"/>
        <v>65.176853278456349</v>
      </c>
      <c r="AS693" s="1">
        <f t="shared" si="757"/>
        <v>2.2727272727272729</v>
      </c>
      <c r="AT693" s="1">
        <f t="shared" si="758"/>
        <v>27.593023255813954</v>
      </c>
      <c r="AU693" s="1">
        <f t="shared" si="759"/>
        <v>2.3969658659924149</v>
      </c>
    </row>
    <row r="694" spans="1:47" ht="14.15" x14ac:dyDescent="0.35">
      <c r="A694" s="30" t="s">
        <v>1012</v>
      </c>
      <c r="B694" s="37" t="s">
        <v>1100</v>
      </c>
      <c r="C694" s="30" t="s">
        <v>252</v>
      </c>
      <c r="D694" s="30" t="s">
        <v>246</v>
      </c>
      <c r="E694" s="30" t="s">
        <v>249</v>
      </c>
      <c r="F694" s="30">
        <v>55.94</v>
      </c>
      <c r="G694" s="30">
        <v>0.86</v>
      </c>
      <c r="H694" s="30">
        <v>21.57</v>
      </c>
      <c r="I694" s="30">
        <v>4.7</v>
      </c>
      <c r="J694" s="30">
        <v>0.02</v>
      </c>
      <c r="K694" s="30">
        <v>1.0900000000000001</v>
      </c>
      <c r="L694" s="30">
        <v>0.34</v>
      </c>
      <c r="M694" s="30">
        <v>1.28</v>
      </c>
      <c r="N694" s="30">
        <v>3.34</v>
      </c>
      <c r="O694" s="30">
        <v>0.09</v>
      </c>
      <c r="P694" s="30">
        <v>9.7200000000000006</v>
      </c>
      <c r="Q694" s="30">
        <v>99.03</v>
      </c>
      <c r="R694" s="4">
        <f t="shared" si="731"/>
        <v>2.8244433824695392</v>
      </c>
      <c r="S694" s="4">
        <f t="shared" si="732"/>
        <v>1.1197931107475567</v>
      </c>
      <c r="T694" s="4">
        <f t="shared" si="733"/>
        <v>1.3256697393034558</v>
      </c>
      <c r="U694" s="17">
        <f t="shared" si="734"/>
        <v>2.94320245475609E-2</v>
      </c>
      <c r="V694" s="17">
        <f t="shared" si="735"/>
        <v>2.7044193686049166E-2</v>
      </c>
      <c r="W694" s="17">
        <f t="shared" si="736"/>
        <v>0.21155355041192625</v>
      </c>
      <c r="X694" s="17">
        <f t="shared" si="737"/>
        <v>2.065182316876412E-2</v>
      </c>
      <c r="Y694" s="16">
        <f t="shared" si="738"/>
        <v>3.5456475583864118E-2</v>
      </c>
      <c r="Z694" s="17">
        <f t="shared" si="739"/>
        <v>6.0627674750356637E-3</v>
      </c>
      <c r="AA694" s="16">
        <f t="shared" si="740"/>
        <v>6.3402606551602684E-4</v>
      </c>
      <c r="AB694" s="17">
        <f t="shared" si="741"/>
        <v>5.8725596553808558E-3</v>
      </c>
      <c r="AC694" s="35">
        <f t="shared" si="742"/>
        <v>5.8725596553808558E-3</v>
      </c>
      <c r="AD694" s="35">
        <f t="shared" si="743"/>
        <v>77.34074529219086</v>
      </c>
      <c r="AE694" s="35">
        <f t="shared" si="744"/>
        <v>0.56083806785681467</v>
      </c>
      <c r="AF694" s="35">
        <f t="shared" si="745"/>
        <v>2.6524382824144977E-2</v>
      </c>
      <c r="AG694" s="35">
        <f t="shared" si="746"/>
        <v>77.34074529219086</v>
      </c>
      <c r="AH694" s="35">
        <f t="shared" si="747"/>
        <v>9.6969090428420959</v>
      </c>
      <c r="AI694" s="35">
        <f t="shared" si="748"/>
        <v>12.962345664967042</v>
      </c>
      <c r="AJ694" s="35">
        <f t="shared" si="749"/>
        <v>51.632718311062476</v>
      </c>
      <c r="AK694" s="35">
        <f t="shared" si="750"/>
        <v>77.34074529219086</v>
      </c>
      <c r="AM694" s="1">
        <f t="shared" si="751"/>
        <v>88.858949477756028</v>
      </c>
      <c r="AN694" s="1">
        <f t="shared" si="752"/>
        <v>86.909390973944539</v>
      </c>
      <c r="AO694" s="1">
        <f t="shared" si="753"/>
        <v>44.010069781000503</v>
      </c>
      <c r="AP694" s="1">
        <f t="shared" si="754"/>
        <v>79.037618200816624</v>
      </c>
      <c r="AQ694" s="1">
        <f t="shared" si="755"/>
        <v>73.023580213490021</v>
      </c>
      <c r="AR694" s="1">
        <f t="shared" si="756"/>
        <v>64.105072100481465</v>
      </c>
      <c r="AS694" s="1">
        <f t="shared" si="757"/>
        <v>2.609375</v>
      </c>
      <c r="AT694" s="1">
        <f t="shared" si="758"/>
        <v>25.081395348837209</v>
      </c>
      <c r="AU694" s="1">
        <f t="shared" si="759"/>
        <v>2.593416782568382</v>
      </c>
    </row>
    <row r="695" spans="1:47" ht="14.15" x14ac:dyDescent="0.35">
      <c r="A695" s="30" t="s">
        <v>1012</v>
      </c>
      <c r="B695" s="37" t="s">
        <v>1100</v>
      </c>
      <c r="C695" s="30" t="s">
        <v>252</v>
      </c>
      <c r="D695" s="30" t="s">
        <v>245</v>
      </c>
      <c r="E695" s="30" t="s">
        <v>249</v>
      </c>
      <c r="F695" s="30">
        <v>66.66</v>
      </c>
      <c r="G695" s="30">
        <v>0.59</v>
      </c>
      <c r="H695" s="30">
        <v>17.57</v>
      </c>
      <c r="I695" s="30">
        <v>3.76</v>
      </c>
      <c r="J695" s="30">
        <v>0.02</v>
      </c>
      <c r="K695" s="30">
        <v>0.93</v>
      </c>
      <c r="L695" s="30">
        <v>0.3</v>
      </c>
      <c r="M695" s="30">
        <v>2.21</v>
      </c>
      <c r="N695" s="30">
        <v>3.67</v>
      </c>
      <c r="O695" s="30">
        <v>0.04</v>
      </c>
      <c r="P695" s="30">
        <v>4.3600000000000003</v>
      </c>
      <c r="Q695" s="30">
        <v>100.11</v>
      </c>
      <c r="R695" s="4">
        <f t="shared" si="731"/>
        <v>2.0732003866693445</v>
      </c>
      <c r="S695" s="4">
        <f t="shared" si="732"/>
        <v>1.3727623549013142</v>
      </c>
      <c r="T695" s="4">
        <f t="shared" si="733"/>
        <v>1.9969653198555974</v>
      </c>
      <c r="U695" s="17">
        <f t="shared" si="734"/>
        <v>2.3545619638048718E-2</v>
      </c>
      <c r="V695" s="17">
        <f t="shared" si="735"/>
        <v>2.3074403787179565E-2</v>
      </c>
      <c r="W695" s="17">
        <f t="shared" si="736"/>
        <v>0.17232247940368772</v>
      </c>
      <c r="X695" s="17">
        <f t="shared" si="737"/>
        <v>3.5656663439819297E-2</v>
      </c>
      <c r="Y695" s="16">
        <f t="shared" si="738"/>
        <v>3.8959660297239913E-2</v>
      </c>
      <c r="Z695" s="17">
        <f t="shared" si="739"/>
        <v>5.3495007132667617E-3</v>
      </c>
      <c r="AA695" s="16">
        <f t="shared" si="740"/>
        <v>2.8178936245156747E-4</v>
      </c>
      <c r="AB695" s="17">
        <f t="shared" si="741"/>
        <v>5.2649639045312911E-3</v>
      </c>
      <c r="AC695" s="35">
        <f t="shared" si="742"/>
        <v>5.2649639045312911E-3</v>
      </c>
      <c r="AD695" s="35">
        <f t="shared" si="743"/>
        <v>68.326687353861217</v>
      </c>
      <c r="AE695" s="35">
        <f t="shared" si="744"/>
        <v>0.73458696923116162</v>
      </c>
      <c r="AF695" s="35">
        <f t="shared" si="745"/>
        <v>4.0921627344350592E-2</v>
      </c>
      <c r="AG695" s="35">
        <f t="shared" si="746"/>
        <v>68.326687353861217</v>
      </c>
      <c r="AH695" s="35">
        <f t="shared" si="747"/>
        <v>16.225620982498615</v>
      </c>
      <c r="AI695" s="35">
        <f t="shared" si="748"/>
        <v>15.447691663640168</v>
      </c>
      <c r="AJ695" s="35">
        <f t="shared" si="749"/>
        <v>49.61103534057078</v>
      </c>
      <c r="AK695" s="35">
        <f t="shared" si="750"/>
        <v>68.326687353861217</v>
      </c>
      <c r="AM695" s="1">
        <f t="shared" si="751"/>
        <v>80.809960955825076</v>
      </c>
      <c r="AN695" s="1">
        <f t="shared" si="752"/>
        <v>76.520206950364312</v>
      </c>
      <c r="AO695" s="1">
        <f t="shared" si="753"/>
        <v>54.858924832784517</v>
      </c>
      <c r="AP695" s="1">
        <f t="shared" si="754"/>
        <v>69.783475586649544</v>
      </c>
      <c r="AQ695" s="1">
        <f t="shared" si="755"/>
        <v>65.546353833922183</v>
      </c>
      <c r="AR695" s="1">
        <f t="shared" si="756"/>
        <v>57.666921074912111</v>
      </c>
      <c r="AS695" s="1">
        <f t="shared" si="757"/>
        <v>1.660633484162896</v>
      </c>
      <c r="AT695" s="1">
        <f t="shared" si="758"/>
        <v>29.779661016949156</v>
      </c>
      <c r="AU695" s="1">
        <f t="shared" si="759"/>
        <v>3.7939669891861123</v>
      </c>
    </row>
    <row r="696" spans="1:47" ht="14.15" x14ac:dyDescent="0.35">
      <c r="A696" s="30" t="s">
        <v>1012</v>
      </c>
      <c r="B696" s="37" t="s">
        <v>1100</v>
      </c>
      <c r="C696" s="30" t="s">
        <v>252</v>
      </c>
      <c r="D696" s="30" t="s">
        <v>244</v>
      </c>
      <c r="E696" s="30" t="s">
        <v>249</v>
      </c>
      <c r="F696" s="30">
        <v>65.95</v>
      </c>
      <c r="G696" s="30">
        <v>0.86</v>
      </c>
      <c r="H696" s="30">
        <v>20.13</v>
      </c>
      <c r="I696" s="30">
        <v>0.76</v>
      </c>
      <c r="J696" s="30">
        <v>0.01</v>
      </c>
      <c r="K696" s="30">
        <v>0.62</v>
      </c>
      <c r="L696" s="30">
        <v>0.53</v>
      </c>
      <c r="M696" s="30">
        <v>2.65</v>
      </c>
      <c r="N696" s="30">
        <v>4.25</v>
      </c>
      <c r="O696" s="30">
        <v>0.05</v>
      </c>
      <c r="P696" s="30">
        <v>4.66</v>
      </c>
      <c r="Q696" s="30">
        <v>100.47</v>
      </c>
      <c r="R696" s="4">
        <f t="shared" si="731"/>
        <v>2.0276515996535691</v>
      </c>
      <c r="S696" s="4">
        <f t="shared" si="732"/>
        <v>1.9249547838793253</v>
      </c>
      <c r="T696" s="4">
        <f t="shared" si="733"/>
        <v>1.6094379124341003</v>
      </c>
      <c r="U696" s="17">
        <f t="shared" si="734"/>
        <v>4.7592209906694221E-3</v>
      </c>
      <c r="V696" s="17">
        <f t="shared" si="735"/>
        <v>1.5382935858119709E-2</v>
      </c>
      <c r="W696" s="17">
        <f t="shared" si="736"/>
        <v>0.19743036484896037</v>
      </c>
      <c r="X696" s="17">
        <f t="shared" si="737"/>
        <v>4.2755727654081963E-2</v>
      </c>
      <c r="Y696" s="16">
        <f t="shared" si="738"/>
        <v>4.511677282377919E-2</v>
      </c>
      <c r="Z696" s="17">
        <f t="shared" si="739"/>
        <v>9.4507845934379466E-3</v>
      </c>
      <c r="AA696" s="16">
        <f t="shared" si="740"/>
        <v>3.5223670306445937E-4</v>
      </c>
      <c r="AB696" s="17">
        <f t="shared" si="741"/>
        <v>9.3451135825186084E-3</v>
      </c>
      <c r="AC696" s="35">
        <f t="shared" si="742"/>
        <v>9.3451135825186084E-3</v>
      </c>
      <c r="AD696" s="35">
        <f t="shared" si="743"/>
        <v>67.005504527729158</v>
      </c>
      <c r="AE696" s="35">
        <f t="shared" si="744"/>
        <v>0.59497150810592125</v>
      </c>
      <c r="AF696" s="35">
        <f t="shared" si="745"/>
        <v>5.2100841236600567E-2</v>
      </c>
      <c r="AG696" s="35">
        <f t="shared" si="746"/>
        <v>67.005504527729158</v>
      </c>
      <c r="AH696" s="35">
        <f t="shared" si="747"/>
        <v>17.68240238044579</v>
      </c>
      <c r="AI696" s="35">
        <f t="shared" si="748"/>
        <v>15.312093091825046</v>
      </c>
      <c r="AJ696" s="35">
        <f t="shared" si="749"/>
        <v>48.814845355689627</v>
      </c>
      <c r="AK696" s="35">
        <f t="shared" si="750"/>
        <v>67.005504527729158</v>
      </c>
      <c r="AM696" s="1">
        <f t="shared" si="751"/>
        <v>79.120510795457022</v>
      </c>
      <c r="AN696" s="1">
        <f t="shared" si="752"/>
        <v>74.512151414534387</v>
      </c>
      <c r="AO696" s="1">
        <f t="shared" si="753"/>
        <v>63.5694939542052</v>
      </c>
      <c r="AP696" s="1">
        <f t="shared" si="754"/>
        <v>69.200274109690056</v>
      </c>
      <c r="AQ696" s="1">
        <f t="shared" si="755"/>
        <v>64.229962401040183</v>
      </c>
      <c r="AR696" s="1">
        <f t="shared" si="756"/>
        <v>62.718091332015916</v>
      </c>
      <c r="AS696" s="1">
        <f t="shared" si="757"/>
        <v>1.6037735849056605</v>
      </c>
      <c r="AT696" s="1">
        <f t="shared" si="758"/>
        <v>23.406976744186046</v>
      </c>
      <c r="AU696" s="1">
        <f t="shared" si="759"/>
        <v>3.2762046696472931</v>
      </c>
    </row>
    <row r="697" spans="1:47" ht="14.15" x14ac:dyDescent="0.35">
      <c r="A697" s="30" t="s">
        <v>1012</v>
      </c>
      <c r="B697" s="37" t="s">
        <v>1100</v>
      </c>
      <c r="C697" s="30" t="s">
        <v>252</v>
      </c>
      <c r="D697" s="30" t="s">
        <v>243</v>
      </c>
      <c r="E697" s="30" t="s">
        <v>249</v>
      </c>
      <c r="F697" s="30">
        <v>62.08</v>
      </c>
      <c r="G697" s="30">
        <v>0.93</v>
      </c>
      <c r="H697" s="30">
        <v>22.89</v>
      </c>
      <c r="I697" s="30">
        <v>0.91</v>
      </c>
      <c r="J697" s="30">
        <v>0.01</v>
      </c>
      <c r="K697" s="30">
        <v>0.53</v>
      </c>
      <c r="L697" s="30">
        <v>0.38</v>
      </c>
      <c r="M697" s="30">
        <v>2.2000000000000002</v>
      </c>
      <c r="N697" s="30">
        <v>3.65</v>
      </c>
      <c r="O697" s="30">
        <v>0.08</v>
      </c>
      <c r="P697" s="30">
        <v>6.08</v>
      </c>
      <c r="Q697" s="30">
        <v>99.73</v>
      </c>
      <c r="R697" s="4">
        <f t="shared" si="731"/>
        <v>2.3422427736002049</v>
      </c>
      <c r="S697" s="4">
        <f t="shared" si="732"/>
        <v>1.9296054400303697</v>
      </c>
      <c r="T697" s="4">
        <f t="shared" si="733"/>
        <v>1.7560413866259759</v>
      </c>
      <c r="U697" s="17">
        <f t="shared" si="734"/>
        <v>5.6985409230383872E-3</v>
      </c>
      <c r="V697" s="17">
        <f t="shared" si="735"/>
        <v>1.3149929040005557E-2</v>
      </c>
      <c r="W697" s="17">
        <f t="shared" si="736"/>
        <v>0.22449980384464499</v>
      </c>
      <c r="X697" s="17">
        <f t="shared" si="737"/>
        <v>3.5495321071313334E-2</v>
      </c>
      <c r="Y697" s="16">
        <f t="shared" si="738"/>
        <v>3.8747346072186835E-2</v>
      </c>
      <c r="Z697" s="17">
        <f t="shared" si="739"/>
        <v>6.7760342368045649E-3</v>
      </c>
      <c r="AA697" s="16">
        <f t="shared" si="740"/>
        <v>5.6357872490313493E-4</v>
      </c>
      <c r="AB697" s="17">
        <f t="shared" si="741"/>
        <v>6.6069606193336246E-3</v>
      </c>
      <c r="AC697" s="35">
        <f t="shared" si="742"/>
        <v>6.6069606193336246E-3</v>
      </c>
      <c r="AD697" s="35">
        <f t="shared" si="743"/>
        <v>73.522260271712398</v>
      </c>
      <c r="AE697" s="35">
        <f t="shared" si="744"/>
        <v>0.4448430227246758</v>
      </c>
      <c r="AF697" s="35">
        <f t="shared" si="745"/>
        <v>4.2102281690646962E-2</v>
      </c>
      <c r="AG697" s="35">
        <f t="shared" si="746"/>
        <v>73.522260271712398</v>
      </c>
      <c r="AH697" s="35">
        <f t="shared" si="747"/>
        <v>13.788229920391235</v>
      </c>
      <c r="AI697" s="35">
        <f t="shared" si="748"/>
        <v>12.689509807896368</v>
      </c>
      <c r="AJ697" s="35">
        <f t="shared" si="749"/>
        <v>49.450639943752563</v>
      </c>
      <c r="AK697" s="35">
        <f t="shared" si="750"/>
        <v>73.522260271712398</v>
      </c>
      <c r="AM697" s="1">
        <f t="shared" si="751"/>
        <v>84.207819827773406</v>
      </c>
      <c r="AN697" s="1">
        <f t="shared" si="752"/>
        <v>81.522314703721889</v>
      </c>
      <c r="AO697" s="1">
        <f t="shared" si="753"/>
        <v>53.685872213643457</v>
      </c>
      <c r="AP697" s="1">
        <f t="shared" si="754"/>
        <v>75.148271721148646</v>
      </c>
      <c r="AQ697" s="1">
        <f t="shared" si="755"/>
        <v>71.005501162261027</v>
      </c>
      <c r="AR697" s="1">
        <f t="shared" si="756"/>
        <v>69.247765872972366</v>
      </c>
      <c r="AS697" s="1">
        <f t="shared" si="757"/>
        <v>1.6590909090909089</v>
      </c>
      <c r="AT697" s="1">
        <f t="shared" si="758"/>
        <v>24.612903225806452</v>
      </c>
      <c r="AU697" s="1">
        <f t="shared" si="759"/>
        <v>2.7121013543031891</v>
      </c>
    </row>
    <row r="698" spans="1:47" ht="14.15" x14ac:dyDescent="0.35">
      <c r="A698" s="30" t="s">
        <v>1012</v>
      </c>
      <c r="B698" s="37" t="s">
        <v>1100</v>
      </c>
      <c r="C698" s="30" t="s">
        <v>252</v>
      </c>
      <c r="D698" s="30" t="s">
        <v>242</v>
      </c>
      <c r="E698" s="30" t="s">
        <v>249</v>
      </c>
      <c r="F698" s="30">
        <v>63.54</v>
      </c>
      <c r="G698" s="30">
        <v>0.91</v>
      </c>
      <c r="H698" s="30">
        <v>20.57</v>
      </c>
      <c r="I698" s="30">
        <v>0.83</v>
      </c>
      <c r="J698" s="30">
        <v>0.01</v>
      </c>
      <c r="K698" s="30">
        <v>0.64</v>
      </c>
      <c r="L698" s="30">
        <v>0.5</v>
      </c>
      <c r="M698" s="30">
        <v>2.7</v>
      </c>
      <c r="N698" s="30">
        <v>4.83</v>
      </c>
      <c r="O698" s="30">
        <v>0.1</v>
      </c>
      <c r="P698" s="30">
        <v>5.91</v>
      </c>
      <c r="Q698" s="30">
        <v>100.54</v>
      </c>
      <c r="R698" s="4">
        <f t="shared" si="731"/>
        <v>2.0305819306545825</v>
      </c>
      <c r="S698" s="4">
        <f t="shared" si="732"/>
        <v>2.0211335702929007</v>
      </c>
      <c r="T698" s="4">
        <f t="shared" si="733"/>
        <v>1.6863989535702288</v>
      </c>
      <c r="U698" s="17">
        <f t="shared" si="734"/>
        <v>5.1975702924416051E-3</v>
      </c>
      <c r="V698" s="17">
        <f t="shared" si="735"/>
        <v>1.587915959547841E-2</v>
      </c>
      <c r="W698" s="17">
        <f t="shared" si="736"/>
        <v>0.20174578265986662</v>
      </c>
      <c r="X698" s="17">
        <f t="shared" si="737"/>
        <v>4.3562439496611816E-2</v>
      </c>
      <c r="Y698" s="16">
        <f t="shared" si="738"/>
        <v>5.1273885350318474E-2</v>
      </c>
      <c r="Z698" s="17">
        <f t="shared" si="739"/>
        <v>8.9158345221112701E-3</v>
      </c>
      <c r="AA698" s="16">
        <f t="shared" si="740"/>
        <v>7.0447340612891875E-4</v>
      </c>
      <c r="AB698" s="17">
        <f t="shared" si="741"/>
        <v>8.7044925002725954E-3</v>
      </c>
      <c r="AC698" s="35">
        <f t="shared" si="742"/>
        <v>8.7044925002725954E-3</v>
      </c>
      <c r="AD698" s="35">
        <f t="shared" si="743"/>
        <v>66.084060897266639</v>
      </c>
      <c r="AE698" s="35">
        <f t="shared" si="744"/>
        <v>0.61874348802332535</v>
      </c>
      <c r="AF698" s="35">
        <f t="shared" si="745"/>
        <v>5.2266931996884411E-2</v>
      </c>
      <c r="AG698" s="35">
        <f t="shared" si="746"/>
        <v>66.084060897266625</v>
      </c>
      <c r="AH698" s="35">
        <f t="shared" si="747"/>
        <v>17.120611253711779</v>
      </c>
      <c r="AI698" s="35">
        <f t="shared" si="748"/>
        <v>16.795327849021582</v>
      </c>
      <c r="AJ698" s="35">
        <f t="shared" si="749"/>
        <v>49.837358297654902</v>
      </c>
      <c r="AK698" s="35">
        <f t="shared" si="750"/>
        <v>66.084060897266625</v>
      </c>
      <c r="AM698" s="1">
        <f t="shared" si="751"/>
        <v>79.423497730216766</v>
      </c>
      <c r="AN698" s="1">
        <f t="shared" si="752"/>
        <v>74.219574920261181</v>
      </c>
      <c r="AO698" s="1">
        <f t="shared" si="753"/>
        <v>68.919780844521895</v>
      </c>
      <c r="AP698" s="1">
        <f t="shared" si="754"/>
        <v>68.023585224285029</v>
      </c>
      <c r="AQ698" s="1">
        <f t="shared" si="755"/>
        <v>63.408886353406857</v>
      </c>
      <c r="AR698" s="1">
        <f t="shared" si="756"/>
        <v>61.816314573325435</v>
      </c>
      <c r="AS698" s="1">
        <f t="shared" si="757"/>
        <v>1.7888888888888888</v>
      </c>
      <c r="AT698" s="1">
        <f t="shared" si="758"/>
        <v>22.604395604395602</v>
      </c>
      <c r="AU698" s="1">
        <f t="shared" si="759"/>
        <v>3.0889645114244044</v>
      </c>
    </row>
    <row r="699" spans="1:47" ht="14.15" x14ac:dyDescent="0.35">
      <c r="A699" s="30" t="s">
        <v>1011</v>
      </c>
      <c r="B699" s="37" t="s">
        <v>1100</v>
      </c>
      <c r="C699" s="30" t="s">
        <v>251</v>
      </c>
      <c r="D699" s="30" t="s">
        <v>241</v>
      </c>
      <c r="E699" s="30" t="s">
        <v>250</v>
      </c>
      <c r="F699" s="30">
        <v>65.430000000000007</v>
      </c>
      <c r="G699" s="30">
        <v>0.63</v>
      </c>
      <c r="H699" s="30">
        <v>16.84</v>
      </c>
      <c r="I699" s="30">
        <v>3.45</v>
      </c>
      <c r="J699" s="30">
        <v>0.02</v>
      </c>
      <c r="K699" s="30">
        <v>1.57</v>
      </c>
      <c r="L699" s="30">
        <v>0.73</v>
      </c>
      <c r="M699" s="30">
        <v>5.33</v>
      </c>
      <c r="N699" s="30">
        <v>3.42</v>
      </c>
      <c r="O699" s="30">
        <v>0.14000000000000001</v>
      </c>
      <c r="P699" s="30">
        <v>2.68</v>
      </c>
      <c r="Q699" s="30">
        <v>100.24</v>
      </c>
      <c r="R699" s="4">
        <f t="shared" si="731"/>
        <v>1.1504057706364275</v>
      </c>
      <c r="S699" s="4">
        <f t="shared" si="732"/>
        <v>0.77856493171429708</v>
      </c>
      <c r="T699" s="4">
        <f t="shared" si="733"/>
        <v>1.9880619830174535</v>
      </c>
      <c r="U699" s="17">
        <f t="shared" si="734"/>
        <v>2.1604358444486195E-2</v>
      </c>
      <c r="V699" s="17">
        <f t="shared" si="735"/>
        <v>3.8953563382657971E-2</v>
      </c>
      <c r="W699" s="17">
        <f t="shared" si="736"/>
        <v>0.16516280894468419</v>
      </c>
      <c r="X699" s="17">
        <f t="shared" si="737"/>
        <v>8.5995482413681837E-2</v>
      </c>
      <c r="Y699" s="16">
        <f t="shared" si="738"/>
        <v>3.6305732484076432E-2</v>
      </c>
      <c r="Z699" s="17">
        <f t="shared" si="739"/>
        <v>1.3017118402282453E-2</v>
      </c>
      <c r="AA699" s="16">
        <f t="shared" si="740"/>
        <v>9.8626276858048627E-4</v>
      </c>
      <c r="AB699" s="17">
        <f t="shared" si="741"/>
        <v>1.2721239571708308E-2</v>
      </c>
      <c r="AC699" s="35">
        <f t="shared" si="742"/>
        <v>1.2721239571708308E-2</v>
      </c>
      <c r="AD699" s="35">
        <f t="shared" si="743"/>
        <v>55.020292157652406</v>
      </c>
      <c r="AE699" s="35">
        <f t="shared" si="744"/>
        <v>1.1859586088341907</v>
      </c>
      <c r="AF699" s="35">
        <f t="shared" si="745"/>
        <v>9.8716721985390138E-2</v>
      </c>
      <c r="AG699" s="35">
        <f t="shared" si="746"/>
        <v>55.020292157652406</v>
      </c>
      <c r="AH699" s="35">
        <f t="shared" si="747"/>
        <v>32.885265873027066</v>
      </c>
      <c r="AI699" s="35">
        <f t="shared" si="748"/>
        <v>12.094441969320529</v>
      </c>
      <c r="AJ699" s="35">
        <f t="shared" si="749"/>
        <v>39.604588048146731</v>
      </c>
      <c r="AK699" s="35">
        <f t="shared" si="750"/>
        <v>55.020292157652406</v>
      </c>
      <c r="AM699" s="1">
        <f t="shared" si="751"/>
        <v>62.590231369045</v>
      </c>
      <c r="AN699" s="1">
        <f t="shared" si="752"/>
        <v>56.622105594104625</v>
      </c>
      <c r="AO699" s="1">
        <f t="shared" si="753"/>
        <v>84.330355300221882</v>
      </c>
      <c r="AP699" s="1">
        <f t="shared" si="754"/>
        <v>57.455123161849663</v>
      </c>
      <c r="AQ699" s="1">
        <f t="shared" si="755"/>
        <v>51.772888589494784</v>
      </c>
      <c r="AR699" s="1">
        <f t="shared" si="756"/>
        <v>45.784041307449684</v>
      </c>
      <c r="AS699" s="1">
        <f t="shared" si="757"/>
        <v>0.64165103189493433</v>
      </c>
      <c r="AT699" s="1">
        <f t="shared" si="758"/>
        <v>26.730158730158731</v>
      </c>
      <c r="AU699" s="1">
        <f t="shared" si="759"/>
        <v>3.885391923990499</v>
      </c>
    </row>
    <row r="700" spans="1:47" ht="14.15" x14ac:dyDescent="0.35">
      <c r="A700" s="30" t="s">
        <v>1011</v>
      </c>
      <c r="B700" s="37" t="s">
        <v>1100</v>
      </c>
      <c r="C700" s="30" t="s">
        <v>251</v>
      </c>
      <c r="D700" s="30" t="s">
        <v>240</v>
      </c>
      <c r="E700" s="30" t="s">
        <v>250</v>
      </c>
      <c r="F700" s="30">
        <v>65.75</v>
      </c>
      <c r="G700" s="30">
        <v>0.62</v>
      </c>
      <c r="H700" s="30">
        <v>16.43</v>
      </c>
      <c r="I700" s="30">
        <v>3.15</v>
      </c>
      <c r="J700" s="30">
        <v>0.02</v>
      </c>
      <c r="K700" s="30">
        <v>1.5</v>
      </c>
      <c r="L700" s="30">
        <v>0.78</v>
      </c>
      <c r="M700" s="30">
        <v>4.95</v>
      </c>
      <c r="N700" s="30">
        <v>3.4</v>
      </c>
      <c r="O700" s="30">
        <v>0.13</v>
      </c>
      <c r="P700" s="30">
        <v>2.79</v>
      </c>
      <c r="Q700" s="30">
        <v>99.54</v>
      </c>
      <c r="R700" s="4">
        <f t="shared" si="731"/>
        <v>1.1997213554685777</v>
      </c>
      <c r="S700" s="4">
        <f t="shared" si="732"/>
        <v>0.81831032351395128</v>
      </c>
      <c r="T700" s="4">
        <f t="shared" si="733"/>
        <v>1.8478489358790986</v>
      </c>
      <c r="U700" s="17">
        <f t="shared" si="734"/>
        <v>1.9725718579748263E-2</v>
      </c>
      <c r="V700" s="17">
        <f t="shared" si="735"/>
        <v>3.7216780301902522E-2</v>
      </c>
      <c r="W700" s="17">
        <f t="shared" si="736"/>
        <v>0.16114162416633976</v>
      </c>
      <c r="X700" s="17">
        <f t="shared" si="737"/>
        <v>7.9864472410454995E-2</v>
      </c>
      <c r="Y700" s="16">
        <f t="shared" si="738"/>
        <v>3.6093418259023353E-2</v>
      </c>
      <c r="Z700" s="17">
        <f t="shared" si="739"/>
        <v>1.3908701854493581E-2</v>
      </c>
      <c r="AA700" s="16">
        <f t="shared" si="740"/>
        <v>9.1581542796759436E-4</v>
      </c>
      <c r="AB700" s="17">
        <f t="shared" si="741"/>
        <v>1.3633957226103303E-2</v>
      </c>
      <c r="AC700" s="35">
        <f t="shared" si="742"/>
        <v>1.3633957226103303E-2</v>
      </c>
      <c r="AD700" s="35">
        <f t="shared" si="743"/>
        <v>55.425893352939859</v>
      </c>
      <c r="AE700" s="35">
        <f t="shared" si="744"/>
        <v>1.1592851466656902</v>
      </c>
      <c r="AF700" s="35">
        <f t="shared" si="745"/>
        <v>9.34984296365583E-2</v>
      </c>
      <c r="AG700" s="35">
        <f t="shared" si="746"/>
        <v>55.425893352939859</v>
      </c>
      <c r="AH700" s="35">
        <f t="shared" si="747"/>
        <v>32.159499549004352</v>
      </c>
      <c r="AI700" s="35">
        <f t="shared" si="748"/>
        <v>12.414607098055793</v>
      </c>
      <c r="AJ700" s="35">
        <f t="shared" si="749"/>
        <v>40.127553774525722</v>
      </c>
      <c r="AK700" s="35">
        <f t="shared" si="750"/>
        <v>55.425893352939859</v>
      </c>
      <c r="AM700" s="1">
        <f t="shared" si="751"/>
        <v>63.282119902107013</v>
      </c>
      <c r="AN700" s="1">
        <f t="shared" si="752"/>
        <v>57.218087844785025</v>
      </c>
      <c r="AO700" s="1">
        <f t="shared" si="753"/>
        <v>80.594481971101658</v>
      </c>
      <c r="AP700" s="1">
        <f t="shared" si="754"/>
        <v>58.152979539432415</v>
      </c>
      <c r="AQ700" s="1">
        <f t="shared" si="755"/>
        <v>52.021812797480557</v>
      </c>
      <c r="AR700" s="1">
        <f t="shared" si="756"/>
        <v>46.348220076587651</v>
      </c>
      <c r="AS700" s="1">
        <f t="shared" si="757"/>
        <v>0.68686868686868685</v>
      </c>
      <c r="AT700" s="1">
        <f t="shared" si="758"/>
        <v>26.5</v>
      </c>
      <c r="AU700" s="1">
        <f t="shared" si="759"/>
        <v>4.0018259281801587</v>
      </c>
    </row>
    <row r="701" spans="1:47" ht="14.15" x14ac:dyDescent="0.35">
      <c r="A701" s="30" t="s">
        <v>1011</v>
      </c>
      <c r="B701" s="37" t="s">
        <v>1100</v>
      </c>
      <c r="C701" s="30" t="s">
        <v>251</v>
      </c>
      <c r="D701" s="30" t="s">
        <v>239</v>
      </c>
      <c r="E701" s="30" t="s">
        <v>250</v>
      </c>
      <c r="F701" s="30">
        <v>63.59</v>
      </c>
      <c r="G701" s="30">
        <v>0.62</v>
      </c>
      <c r="H701" s="30">
        <v>16.48</v>
      </c>
      <c r="I701" s="30">
        <v>4.55</v>
      </c>
      <c r="J701" s="30">
        <v>0.04</v>
      </c>
      <c r="K701" s="30">
        <v>1.87</v>
      </c>
      <c r="L701" s="30">
        <v>0.78</v>
      </c>
      <c r="M701" s="30">
        <v>4.8099999999999996</v>
      </c>
      <c r="N701" s="30">
        <v>3.39</v>
      </c>
      <c r="O701" s="30">
        <v>0.15</v>
      </c>
      <c r="P701" s="30">
        <v>2.83</v>
      </c>
      <c r="Q701" s="30">
        <v>99.12</v>
      </c>
      <c r="R701" s="4">
        <f t="shared" si="731"/>
        <v>1.2314504403636559</v>
      </c>
      <c r="S701" s="4">
        <f t="shared" si="732"/>
        <v>0.59489149052586354</v>
      </c>
      <c r="T701" s="4">
        <f t="shared" si="733"/>
        <v>1.8191584434161694</v>
      </c>
      <c r="U701" s="17">
        <f t="shared" si="734"/>
        <v>2.8492704615191933E-2</v>
      </c>
      <c r="V701" s="17">
        <f t="shared" si="735"/>
        <v>4.6396919443038476E-2</v>
      </c>
      <c r="W701" s="17">
        <f t="shared" si="736"/>
        <v>0.16163201255394274</v>
      </c>
      <c r="X701" s="17">
        <f t="shared" si="737"/>
        <v>7.7605679251371407E-2</v>
      </c>
      <c r="Y701" s="16">
        <f t="shared" si="738"/>
        <v>3.5987261146496814E-2</v>
      </c>
      <c r="Z701" s="17">
        <f t="shared" si="739"/>
        <v>1.3908701854493581E-2</v>
      </c>
      <c r="AA701" s="16">
        <f t="shared" si="740"/>
        <v>1.0567101091933781E-3</v>
      </c>
      <c r="AB701" s="17">
        <f t="shared" si="741"/>
        <v>1.3591688821735568E-2</v>
      </c>
      <c r="AC701" s="35">
        <f t="shared" si="742"/>
        <v>1.3591688821735568E-2</v>
      </c>
      <c r="AD701" s="35">
        <f t="shared" si="743"/>
        <v>55.96353851405631</v>
      </c>
      <c r="AE701" s="35">
        <f t="shared" si="744"/>
        <v>1.2521731500623774</v>
      </c>
      <c r="AF701" s="35">
        <f t="shared" si="745"/>
        <v>9.119736807310698E-2</v>
      </c>
      <c r="AG701" s="35">
        <f t="shared" si="746"/>
        <v>55.963538514056296</v>
      </c>
      <c r="AH701" s="35">
        <f t="shared" si="747"/>
        <v>31.57621649261209</v>
      </c>
      <c r="AI701" s="35">
        <f t="shared" si="748"/>
        <v>12.460244993331607</v>
      </c>
      <c r="AJ701" s="35">
        <f t="shared" si="749"/>
        <v>40.442014250359755</v>
      </c>
      <c r="AK701" s="35">
        <f t="shared" si="750"/>
        <v>55.963538514056296</v>
      </c>
      <c r="AM701" s="1">
        <f t="shared" si="751"/>
        <v>63.929283911970337</v>
      </c>
      <c r="AN701" s="1">
        <f t="shared" si="752"/>
        <v>57.942964083006096</v>
      </c>
      <c r="AO701" s="1">
        <f t="shared" si="753"/>
        <v>80.232794449677769</v>
      </c>
      <c r="AP701" s="1">
        <f t="shared" si="754"/>
        <v>58.727237781467743</v>
      </c>
      <c r="AQ701" s="1">
        <f t="shared" si="755"/>
        <v>52.27424848849649</v>
      </c>
      <c r="AR701" s="1">
        <f t="shared" si="756"/>
        <v>44.440260654926824</v>
      </c>
      <c r="AS701" s="1">
        <f t="shared" si="757"/>
        <v>0.70478170478170488</v>
      </c>
      <c r="AT701" s="1">
        <f t="shared" si="758"/>
        <v>26.580645161290324</v>
      </c>
      <c r="AU701" s="1">
        <f t="shared" si="759"/>
        <v>3.858616504854369</v>
      </c>
    </row>
    <row r="702" spans="1:47" ht="14.15" x14ac:dyDescent="0.35">
      <c r="A702" s="30" t="s">
        <v>1011</v>
      </c>
      <c r="B702" s="37" t="s">
        <v>1100</v>
      </c>
      <c r="C702" s="30" t="s">
        <v>251</v>
      </c>
      <c r="D702" s="30" t="s">
        <v>238</v>
      </c>
      <c r="E702" s="30" t="s">
        <v>250</v>
      </c>
      <c r="F702" s="30">
        <v>59.97</v>
      </c>
      <c r="G702" s="30">
        <v>0.71</v>
      </c>
      <c r="H702" s="30">
        <v>16.73</v>
      </c>
      <c r="I702" s="30">
        <v>5.38</v>
      </c>
      <c r="J702" s="30">
        <v>0.11</v>
      </c>
      <c r="K702" s="30">
        <v>3.04</v>
      </c>
      <c r="L702" s="30">
        <v>2.2200000000000002</v>
      </c>
      <c r="M702" s="30">
        <v>4.84</v>
      </c>
      <c r="N702" s="30">
        <v>3.11</v>
      </c>
      <c r="O702" s="30">
        <v>0.14000000000000001</v>
      </c>
      <c r="P702" s="30">
        <v>2.78</v>
      </c>
      <c r="Q702" s="30">
        <v>99.03</v>
      </c>
      <c r="R702" s="4">
        <f t="shared" si="731"/>
        <v>1.2402887942701923</v>
      </c>
      <c r="S702" s="4">
        <f t="shared" si="732"/>
        <v>2.2765210773012426E-2</v>
      </c>
      <c r="T702" s="4">
        <f t="shared" si="733"/>
        <v>0.77940752484435227</v>
      </c>
      <c r="U702" s="17">
        <f t="shared" si="734"/>
        <v>3.3690274907633537E-2</v>
      </c>
      <c r="V702" s="17">
        <f t="shared" si="735"/>
        <v>7.5426008078522441E-2</v>
      </c>
      <c r="W702" s="17">
        <f t="shared" si="736"/>
        <v>0.16408395449195765</v>
      </c>
      <c r="X702" s="17">
        <f t="shared" si="737"/>
        <v>7.8089706356889318E-2</v>
      </c>
      <c r="Y702" s="16">
        <f t="shared" si="738"/>
        <v>3.3014861995753715E-2</v>
      </c>
      <c r="Z702" s="17">
        <f t="shared" si="739"/>
        <v>3.9586305278174042E-2</v>
      </c>
      <c r="AA702" s="16">
        <f t="shared" si="740"/>
        <v>9.8626276858048627E-4</v>
      </c>
      <c r="AB702" s="17">
        <f t="shared" si="741"/>
        <v>3.9290426447599898E-2</v>
      </c>
      <c r="AC702" s="35">
        <f t="shared" si="742"/>
        <v>3.9290426447599898E-2</v>
      </c>
      <c r="AD702" s="35">
        <f t="shared" si="743"/>
        <v>52.176450875730239</v>
      </c>
      <c r="AE702" s="35">
        <f t="shared" si="744"/>
        <v>1.583379419525796</v>
      </c>
      <c r="AF702" s="35">
        <f t="shared" si="745"/>
        <v>0.11738013280448922</v>
      </c>
      <c r="AG702" s="35">
        <f t="shared" si="746"/>
        <v>52.176450875730239</v>
      </c>
      <c r="AH702" s="35">
        <f t="shared" si="747"/>
        <v>37.325275052170362</v>
      </c>
      <c r="AI702" s="35">
        <f t="shared" si="748"/>
        <v>10.498274072099402</v>
      </c>
      <c r="AJ702" s="35">
        <f t="shared" si="749"/>
        <v>36.586499509964526</v>
      </c>
      <c r="AK702" s="35">
        <f t="shared" si="750"/>
        <v>52.176450875730239</v>
      </c>
      <c r="AM702" s="1">
        <f t="shared" si="751"/>
        <v>58.296586277857628</v>
      </c>
      <c r="AN702" s="1">
        <f t="shared" si="752"/>
        <v>52.754880735721208</v>
      </c>
      <c r="AO702" s="1">
        <f t="shared" si="753"/>
        <v>85.028164571619982</v>
      </c>
      <c r="AP702" s="1">
        <f t="shared" si="754"/>
        <v>59.626016665170333</v>
      </c>
      <c r="AQ702" s="1">
        <f t="shared" si="755"/>
        <v>46.689437068457863</v>
      </c>
      <c r="AR702" s="1">
        <f t="shared" si="756"/>
        <v>38.736024862558743</v>
      </c>
      <c r="AS702" s="1">
        <f t="shared" si="757"/>
        <v>0.6425619834710744</v>
      </c>
      <c r="AT702" s="1">
        <f t="shared" si="758"/>
        <v>23.563380281690144</v>
      </c>
      <c r="AU702" s="1">
        <f t="shared" si="759"/>
        <v>3.5845786013150027</v>
      </c>
    </row>
    <row r="703" spans="1:47" ht="14.15" x14ac:dyDescent="0.35">
      <c r="A703" s="30" t="s">
        <v>1011</v>
      </c>
      <c r="B703" s="37" t="s">
        <v>1100</v>
      </c>
      <c r="C703" s="30" t="s">
        <v>251</v>
      </c>
      <c r="D703" s="30" t="s">
        <v>237</v>
      </c>
      <c r="E703" s="30" t="s">
        <v>250</v>
      </c>
      <c r="F703" s="30">
        <v>54.87</v>
      </c>
      <c r="G703" s="30">
        <v>1.29</v>
      </c>
      <c r="H703" s="30">
        <v>17.14</v>
      </c>
      <c r="I703" s="30">
        <v>7.71</v>
      </c>
      <c r="J703" s="30">
        <v>0.12</v>
      </c>
      <c r="K703" s="30">
        <v>4.71</v>
      </c>
      <c r="L703" s="30">
        <v>2.63</v>
      </c>
      <c r="M703" s="30">
        <v>4.38</v>
      </c>
      <c r="N703" s="30">
        <v>2.58</v>
      </c>
      <c r="O703" s="30">
        <v>0.36</v>
      </c>
      <c r="P703" s="30">
        <v>4.17</v>
      </c>
      <c r="Q703" s="30">
        <v>99.96</v>
      </c>
      <c r="R703" s="4">
        <f t="shared" si="731"/>
        <v>1.364366188781279</v>
      </c>
      <c r="S703" s="4">
        <f t="shared" si="732"/>
        <v>-0.60189850909480036</v>
      </c>
      <c r="T703" s="4">
        <f t="shared" si="733"/>
        <v>0.51006487819868163</v>
      </c>
      <c r="U703" s="17">
        <f t="shared" si="734"/>
        <v>4.8281044523764798E-2</v>
      </c>
      <c r="V703" s="17">
        <f t="shared" si="735"/>
        <v>0.11686069014797391</v>
      </c>
      <c r="W703" s="17">
        <f t="shared" si="736"/>
        <v>0.1681051392703021</v>
      </c>
      <c r="X703" s="17">
        <f t="shared" si="737"/>
        <v>7.0667957405614712E-2</v>
      </c>
      <c r="Y703" s="16">
        <f t="shared" si="738"/>
        <v>2.7388535031847135E-2</v>
      </c>
      <c r="Z703" s="17">
        <f t="shared" si="739"/>
        <v>4.6897289586305277E-2</v>
      </c>
      <c r="AA703" s="16">
        <f t="shared" si="740"/>
        <v>2.5361042620641074E-3</v>
      </c>
      <c r="AB703" s="17">
        <f t="shared" si="741"/>
        <v>4.6136458307686042E-2</v>
      </c>
      <c r="AC703" s="35">
        <f t="shared" si="742"/>
        <v>4.6136458307686042E-2</v>
      </c>
      <c r="AD703" s="35">
        <f t="shared" si="743"/>
        <v>53.828423754364188</v>
      </c>
      <c r="AE703" s="35">
        <f t="shared" si="744"/>
        <v>1.8446522101676646</v>
      </c>
      <c r="AF703" s="35">
        <f t="shared" si="745"/>
        <v>0.11680441571330075</v>
      </c>
      <c r="AG703" s="35">
        <f t="shared" si="746"/>
        <v>53.828423754364188</v>
      </c>
      <c r="AH703" s="35">
        <f t="shared" si="747"/>
        <v>37.401578635182247</v>
      </c>
      <c r="AI703" s="35">
        <f t="shared" si="748"/>
        <v>8.7699976104535811</v>
      </c>
      <c r="AJ703" s="35">
        <f t="shared" si="749"/>
        <v>35.68420948763567</v>
      </c>
      <c r="AK703" s="35">
        <f t="shared" si="750"/>
        <v>53.828423754364188</v>
      </c>
      <c r="AM703" s="1">
        <f t="shared" si="751"/>
        <v>59.002984045226889</v>
      </c>
      <c r="AN703" s="1">
        <f t="shared" si="752"/>
        <v>54.642764409995351</v>
      </c>
      <c r="AO703" s="1">
        <f t="shared" si="753"/>
        <v>81.867961714479634</v>
      </c>
      <c r="AP703" s="1">
        <f t="shared" si="754"/>
        <v>63.159042943828801</v>
      </c>
      <c r="AQ703" s="1">
        <f t="shared" si="755"/>
        <v>45.322189856248343</v>
      </c>
      <c r="AR703" s="1">
        <f t="shared" si="756"/>
        <v>35.209701951537461</v>
      </c>
      <c r="AS703" s="1">
        <f t="shared" si="757"/>
        <v>0.58904109589041098</v>
      </c>
      <c r="AT703" s="1">
        <f t="shared" si="758"/>
        <v>13.286821705426357</v>
      </c>
      <c r="AU703" s="1">
        <f t="shared" si="759"/>
        <v>3.201283547257876</v>
      </c>
    </row>
    <row r="704" spans="1:47" ht="14.15" x14ac:dyDescent="0.35">
      <c r="A704" s="30" t="s">
        <v>1011</v>
      </c>
      <c r="B704" s="37" t="s">
        <v>1100</v>
      </c>
      <c r="C704" s="30" t="s">
        <v>251</v>
      </c>
      <c r="D704" s="30" t="s">
        <v>236</v>
      </c>
      <c r="E704" s="30" t="s">
        <v>250</v>
      </c>
      <c r="F704" s="30">
        <v>60.45</v>
      </c>
      <c r="G704" s="30">
        <v>0.82</v>
      </c>
      <c r="H704" s="30">
        <v>15.64</v>
      </c>
      <c r="I704" s="30">
        <v>7.55</v>
      </c>
      <c r="J704" s="30">
        <v>0.04</v>
      </c>
      <c r="K704" s="30">
        <v>2.5099999999999998</v>
      </c>
      <c r="L704" s="30">
        <v>1.86</v>
      </c>
      <c r="M704" s="30">
        <v>5.27</v>
      </c>
      <c r="N704" s="30">
        <v>2.58</v>
      </c>
      <c r="O704" s="30">
        <v>0.28000000000000003</v>
      </c>
      <c r="P704" s="30">
        <v>2.5099999999999998</v>
      </c>
      <c r="Q704" s="30">
        <v>99.56</v>
      </c>
      <c r="R704" s="4">
        <f t="shared" si="731"/>
        <v>1.0878013725638942</v>
      </c>
      <c r="S704" s="4">
        <f t="shared" si="732"/>
        <v>2.7506645789833729E-2</v>
      </c>
      <c r="T704" s="4">
        <f t="shared" si="733"/>
        <v>1.041453874828161</v>
      </c>
      <c r="U704" s="17">
        <f t="shared" si="734"/>
        <v>4.7279103262571232E-2</v>
      </c>
      <c r="V704" s="17">
        <f t="shared" si="735"/>
        <v>6.2276079038516882E-2</v>
      </c>
      <c r="W704" s="17">
        <f t="shared" si="736"/>
        <v>0.15339348764221264</v>
      </c>
      <c r="X704" s="17">
        <f t="shared" si="737"/>
        <v>8.5027428202646013E-2</v>
      </c>
      <c r="Y704" s="16">
        <f t="shared" si="738"/>
        <v>2.7388535031847135E-2</v>
      </c>
      <c r="Z704" s="17">
        <f t="shared" si="739"/>
        <v>3.3166904422253923E-2</v>
      </c>
      <c r="AA704" s="16">
        <f t="shared" si="740"/>
        <v>1.9725255371609725E-3</v>
      </c>
      <c r="AB704" s="17">
        <f t="shared" si="741"/>
        <v>3.2575146761105629E-2</v>
      </c>
      <c r="AC704" s="35">
        <f t="shared" si="742"/>
        <v>3.2575146761105629E-2</v>
      </c>
      <c r="AD704" s="35">
        <f t="shared" si="743"/>
        <v>51.407977776522664</v>
      </c>
      <c r="AE704" s="35">
        <f t="shared" si="744"/>
        <v>1.6632912770908488</v>
      </c>
      <c r="AF704" s="35">
        <f t="shared" si="745"/>
        <v>0.11760257496375165</v>
      </c>
      <c r="AG704" s="35">
        <f t="shared" si="746"/>
        <v>51.40797777652265</v>
      </c>
      <c r="AH704" s="35">
        <f t="shared" si="747"/>
        <v>39.413084956382818</v>
      </c>
      <c r="AI704" s="35">
        <f t="shared" si="748"/>
        <v>9.1789372670945273</v>
      </c>
      <c r="AJ704" s="35">
        <f t="shared" si="749"/>
        <v>34.882926155355854</v>
      </c>
      <c r="AK704" s="35">
        <f t="shared" si="750"/>
        <v>51.40797777652265</v>
      </c>
      <c r="AM704" s="1">
        <f t="shared" si="751"/>
        <v>56.603585368415857</v>
      </c>
      <c r="AN704" s="1">
        <f t="shared" si="752"/>
        <v>51.72457266207784</v>
      </c>
      <c r="AO704" s="1">
        <f t="shared" si="753"/>
        <v>82.071086587617799</v>
      </c>
      <c r="AP704" s="1">
        <f t="shared" si="754"/>
        <v>57.708063854119075</v>
      </c>
      <c r="AQ704" s="1">
        <f t="shared" si="755"/>
        <v>49.191719163755067</v>
      </c>
      <c r="AR704" s="1">
        <f t="shared" si="756"/>
        <v>37.601993035635708</v>
      </c>
      <c r="AS704" s="1">
        <f t="shared" si="757"/>
        <v>0.4895635673624289</v>
      </c>
      <c r="AT704" s="1">
        <f t="shared" si="758"/>
        <v>19.073170731707318</v>
      </c>
      <c r="AU704" s="1">
        <f t="shared" si="759"/>
        <v>3.8650895140664963</v>
      </c>
    </row>
    <row r="705" spans="1:47" s="23" customFormat="1" ht="14.6" thickBot="1" x14ac:dyDescent="0.4">
      <c r="A705" s="50" t="s">
        <v>1011</v>
      </c>
      <c r="B705" s="49" t="s">
        <v>1100</v>
      </c>
      <c r="C705" s="50" t="s">
        <v>251</v>
      </c>
      <c r="D705" s="50" t="s">
        <v>235</v>
      </c>
      <c r="E705" s="50" t="s">
        <v>249</v>
      </c>
      <c r="F705" s="50">
        <v>66.900000000000006</v>
      </c>
      <c r="G705" s="50">
        <v>0.99</v>
      </c>
      <c r="H705" s="50">
        <v>18.84</v>
      </c>
      <c r="I705" s="50">
        <v>1.22</v>
      </c>
      <c r="J705" s="50">
        <v>0.01</v>
      </c>
      <c r="K705" s="50">
        <v>0.56999999999999995</v>
      </c>
      <c r="L705" s="50">
        <v>0.52</v>
      </c>
      <c r="M705" s="50">
        <v>3.63</v>
      </c>
      <c r="N705" s="50">
        <v>4.1399999999999997</v>
      </c>
      <c r="O705" s="50">
        <v>0.23</v>
      </c>
      <c r="P705" s="50">
        <v>3.23</v>
      </c>
      <c r="Q705" s="50">
        <v>100.27</v>
      </c>
      <c r="R705" s="11">
        <f t="shared" si="731"/>
        <v>1.6467496208714576</v>
      </c>
      <c r="S705" s="11">
        <f t="shared" si="732"/>
        <v>1.9828147059907644</v>
      </c>
      <c r="T705" s="11">
        <f t="shared" si="733"/>
        <v>1.9431591156834234</v>
      </c>
      <c r="U705" s="22">
        <f t="shared" si="734"/>
        <v>7.639802116600914E-3</v>
      </c>
      <c r="V705" s="22">
        <f t="shared" si="735"/>
        <v>1.4142376514722957E-2</v>
      </c>
      <c r="W705" s="22">
        <f t="shared" si="736"/>
        <v>0.18477834444880345</v>
      </c>
      <c r="X705" s="22">
        <f t="shared" si="737"/>
        <v>5.8567279767666992E-2</v>
      </c>
      <c r="Y705" s="21">
        <f t="shared" si="738"/>
        <v>4.3949044585987258E-2</v>
      </c>
      <c r="Z705" s="22">
        <f t="shared" si="739"/>
        <v>9.2724679029957211E-3</v>
      </c>
      <c r="AA705" s="21">
        <f t="shared" si="740"/>
        <v>1.6202888340965131E-3</v>
      </c>
      <c r="AB705" s="22">
        <f t="shared" si="741"/>
        <v>8.7863812527667669E-3</v>
      </c>
      <c r="AC705" s="51">
        <f t="shared" si="742"/>
        <v>8.7863812527667669E-3</v>
      </c>
      <c r="AD705" s="51">
        <f t="shared" si="743"/>
        <v>62.408027941787878</v>
      </c>
      <c r="AE705" s="51">
        <f t="shared" si="744"/>
        <v>0.72287134775678419</v>
      </c>
      <c r="AF705" s="51">
        <f t="shared" si="745"/>
        <v>6.7353661020433761E-2</v>
      </c>
      <c r="AG705" s="51">
        <f t="shared" si="746"/>
        <v>62.408027941787878</v>
      </c>
      <c r="AH705" s="51">
        <f t="shared" si="747"/>
        <v>22.748386297559769</v>
      </c>
      <c r="AI705" s="51">
        <f t="shared" si="748"/>
        <v>14.843585760652353</v>
      </c>
      <c r="AJ705" s="51">
        <f t="shared" si="749"/>
        <v>46.047599731546292</v>
      </c>
      <c r="AK705" s="51">
        <f t="shared" si="750"/>
        <v>62.408027941787878</v>
      </c>
      <c r="AM705" s="23">
        <f t="shared" si="751"/>
        <v>73.286350181888508</v>
      </c>
      <c r="AN705" s="23">
        <f t="shared" si="752"/>
        <v>67.646890631838971</v>
      </c>
      <c r="AO705" s="23">
        <f t="shared" si="753"/>
        <v>71.452825169011618</v>
      </c>
      <c r="AP705" s="23">
        <f t="shared" si="754"/>
        <v>64.316663173397089</v>
      </c>
      <c r="AQ705" s="23">
        <f t="shared" si="755"/>
        <v>60.534887083510988</v>
      </c>
      <c r="AR705" s="23">
        <f t="shared" si="756"/>
        <v>58.131399851543463</v>
      </c>
      <c r="AS705" s="23">
        <f t="shared" si="757"/>
        <v>1.140495867768595</v>
      </c>
      <c r="AT705" s="23">
        <f t="shared" si="758"/>
        <v>19.030303030303031</v>
      </c>
      <c r="AU705" s="23">
        <f t="shared" si="759"/>
        <v>3.5509554140127393</v>
      </c>
    </row>
    <row r="706" spans="1:47" ht="15.45" x14ac:dyDescent="0.3">
      <c r="A706" s="30"/>
      <c r="B706" s="38" t="s">
        <v>1097</v>
      </c>
      <c r="C706" s="30"/>
      <c r="D706" s="30"/>
      <c r="E706" s="30"/>
      <c r="F706" s="30"/>
      <c r="G706" s="30"/>
      <c r="H706" s="30"/>
      <c r="I706" s="30"/>
      <c r="J706" s="41"/>
      <c r="K706" s="41"/>
      <c r="L706" s="30"/>
      <c r="M706" s="42"/>
      <c r="N706" s="30"/>
      <c r="O706" s="30"/>
      <c r="P706" s="30"/>
      <c r="Q706" s="30"/>
      <c r="R706" s="4"/>
      <c r="S706" s="4"/>
      <c r="T706" s="4"/>
      <c r="U706" s="17"/>
      <c r="V706" s="17"/>
      <c r="W706" s="17"/>
      <c r="X706" s="17"/>
      <c r="Y706" s="16"/>
      <c r="Z706" s="17"/>
      <c r="AA706" s="16"/>
      <c r="AB706" s="17"/>
    </row>
    <row r="707" spans="1:47" ht="14.15" x14ac:dyDescent="0.35">
      <c r="A707" s="37" t="s">
        <v>1016</v>
      </c>
      <c r="B707" s="37" t="s">
        <v>1100</v>
      </c>
      <c r="C707" s="37" t="s">
        <v>1015</v>
      </c>
      <c r="D707" s="30" t="s">
        <v>325</v>
      </c>
      <c r="E707" s="30" t="s">
        <v>249</v>
      </c>
      <c r="F707" s="30">
        <v>78.8</v>
      </c>
      <c r="G707" s="30">
        <v>1.1499999999999999</v>
      </c>
      <c r="H707" s="30">
        <v>11</v>
      </c>
      <c r="I707" s="30">
        <v>0.59</v>
      </c>
      <c r="J707" s="30">
        <v>0</v>
      </c>
      <c r="K707" s="30">
        <v>0.88</v>
      </c>
      <c r="L707" s="30">
        <v>0.13</v>
      </c>
      <c r="M707" s="30">
        <v>0.76</v>
      </c>
      <c r="N707" s="30">
        <v>2.4300000000000002</v>
      </c>
      <c r="O707" s="30">
        <v>0.01</v>
      </c>
      <c r="P707" s="30">
        <v>3.8</v>
      </c>
      <c r="Q707" s="30">
        <v>99.83</v>
      </c>
      <c r="R707" s="4">
        <f t="shared" si="731"/>
        <v>2.672332118500131</v>
      </c>
      <c r="S707" s="4">
        <f t="shared" si="732"/>
        <v>1.015724628862342</v>
      </c>
      <c r="T707" s="4">
        <f t="shared" si="733"/>
        <v>1.7657839828247943</v>
      </c>
      <c r="U707" s="17">
        <f t="shared" si="734"/>
        <v>3.6946584006512617E-3</v>
      </c>
      <c r="V707" s="17">
        <f t="shared" si="735"/>
        <v>2.1833844443782811E-2</v>
      </c>
      <c r="W707" s="17">
        <f t="shared" si="736"/>
        <v>0.10788544527265595</v>
      </c>
      <c r="X707" s="17">
        <f t="shared" si="737"/>
        <v>1.2262020006453695E-2</v>
      </c>
      <c r="Y707" s="16">
        <f t="shared" si="738"/>
        <v>2.5796178343949046E-2</v>
      </c>
      <c r="Z707" s="17">
        <f t="shared" si="739"/>
        <v>2.3181169757489303E-3</v>
      </c>
      <c r="AA707" s="16">
        <f t="shared" si="740"/>
        <v>7.0447340612891866E-5</v>
      </c>
      <c r="AB707" s="17">
        <f t="shared" si="741"/>
        <v>2.2969827735650626E-3</v>
      </c>
      <c r="AC707" s="35">
        <f t="shared" si="742"/>
        <v>2.2969827735650626E-3</v>
      </c>
      <c r="AD707" s="35">
        <f t="shared" si="743"/>
        <v>72.777245951460102</v>
      </c>
      <c r="AE707" s="35">
        <f t="shared" si="744"/>
        <v>0.61087775097026564</v>
      </c>
      <c r="AF707" s="35">
        <f t="shared" si="745"/>
        <v>1.4559002780018758E-2</v>
      </c>
      <c r="AG707" s="35">
        <f t="shared" si="746"/>
        <v>72.777245951460102</v>
      </c>
      <c r="AH707" s="35">
        <f t="shared" si="747"/>
        <v>9.8211962091050271</v>
      </c>
      <c r="AI707" s="35">
        <f t="shared" si="748"/>
        <v>17.401557839434876</v>
      </c>
      <c r="AJ707" s="35">
        <f t="shared" si="749"/>
        <v>53.790180815164923</v>
      </c>
      <c r="AK707" s="35">
        <f t="shared" si="750"/>
        <v>72.777245951460102</v>
      </c>
      <c r="AM707" s="1">
        <f t="shared" si="751"/>
        <v>88.109707698828785</v>
      </c>
      <c r="AN707" s="1">
        <f t="shared" si="752"/>
        <v>84.936095779162883</v>
      </c>
      <c r="AO707" s="1">
        <f t="shared" si="753"/>
        <v>30.39793436247508</v>
      </c>
      <c r="AP707" s="1">
        <f t="shared" si="754"/>
        <v>73.922674941089625</v>
      </c>
      <c r="AQ707" s="1">
        <f t="shared" si="755"/>
        <v>64.211695230698822</v>
      </c>
      <c r="AR707" s="1">
        <f t="shared" si="756"/>
        <v>62.085507215147508</v>
      </c>
      <c r="AS707" s="1">
        <f t="shared" si="757"/>
        <v>3.1973684210526319</v>
      </c>
      <c r="AT707" s="1">
        <f t="shared" si="758"/>
        <v>9.5652173913043494</v>
      </c>
      <c r="AU707" s="1">
        <f t="shared" si="759"/>
        <v>7.1636363636363631</v>
      </c>
    </row>
    <row r="708" spans="1:47" ht="14.15" x14ac:dyDescent="0.35">
      <c r="A708" s="37" t="s">
        <v>1016</v>
      </c>
      <c r="B708" s="37" t="s">
        <v>1100</v>
      </c>
      <c r="C708" s="37" t="s">
        <v>1015</v>
      </c>
      <c r="D708" s="30" t="s">
        <v>324</v>
      </c>
      <c r="E708" s="30" t="s">
        <v>249</v>
      </c>
      <c r="F708" s="30">
        <v>63.69</v>
      </c>
      <c r="G708" s="30">
        <v>1.25</v>
      </c>
      <c r="H708" s="30">
        <v>20.72</v>
      </c>
      <c r="I708" s="30">
        <v>2.31</v>
      </c>
      <c r="J708" s="30">
        <v>0.01</v>
      </c>
      <c r="K708" s="30">
        <v>0.72</v>
      </c>
      <c r="L708" s="30">
        <v>0.32</v>
      </c>
      <c r="M708" s="30">
        <v>0.82</v>
      </c>
      <c r="N708" s="30">
        <v>4.33</v>
      </c>
      <c r="O708" s="30">
        <v>0.03</v>
      </c>
      <c r="P708" s="30">
        <v>4.76</v>
      </c>
      <c r="Q708" s="30">
        <v>99.05</v>
      </c>
      <c r="R708" s="4">
        <f t="shared" si="731"/>
        <v>3.2295503561151206</v>
      </c>
      <c r="S708" s="4">
        <f t="shared" si="732"/>
        <v>1.7940716089864346</v>
      </c>
      <c r="T708" s="4">
        <f t="shared" si="733"/>
        <v>0.94098334446452658</v>
      </c>
      <c r="U708" s="17">
        <f t="shared" si="734"/>
        <v>1.4465526958482059E-2</v>
      </c>
      <c r="V708" s="17">
        <f t="shared" si="735"/>
        <v>1.7864054544913209E-2</v>
      </c>
      <c r="W708" s="17">
        <f t="shared" si="736"/>
        <v>0.20321694782267555</v>
      </c>
      <c r="X708" s="17">
        <f t="shared" si="737"/>
        <v>1.3230074217489512E-2</v>
      </c>
      <c r="Y708" s="16">
        <f t="shared" si="738"/>
        <v>4.5966029723991504E-2</v>
      </c>
      <c r="Z708" s="17">
        <f t="shared" si="739"/>
        <v>5.7061340941512127E-3</v>
      </c>
      <c r="AA708" s="16">
        <f t="shared" si="740"/>
        <v>2.1134202183867559E-4</v>
      </c>
      <c r="AB708" s="17">
        <f t="shared" si="741"/>
        <v>5.6427314875996098E-3</v>
      </c>
      <c r="AC708" s="35">
        <f t="shared" si="742"/>
        <v>5.6427314875996098E-3</v>
      </c>
      <c r="AD708" s="35">
        <f t="shared" si="743"/>
        <v>75.811439453934696</v>
      </c>
      <c r="AE708" s="35">
        <f t="shared" si="744"/>
        <v>0.47846314286675889</v>
      </c>
      <c r="AF708" s="35">
        <f t="shared" si="745"/>
        <v>1.8872805705089122E-2</v>
      </c>
      <c r="AG708" s="35">
        <f t="shared" si="746"/>
        <v>75.811439453934696</v>
      </c>
      <c r="AH708" s="35">
        <f t="shared" si="747"/>
        <v>7.0406261995712702</v>
      </c>
      <c r="AI708" s="35">
        <f t="shared" si="748"/>
        <v>17.147934346494036</v>
      </c>
      <c r="AJ708" s="35">
        <f t="shared" si="749"/>
        <v>55.053654073461381</v>
      </c>
      <c r="AK708" s="35">
        <f t="shared" si="750"/>
        <v>75.811439453934696</v>
      </c>
      <c r="AM708" s="1">
        <f t="shared" si="751"/>
        <v>91.502171799776562</v>
      </c>
      <c r="AN708" s="1">
        <f t="shared" si="752"/>
        <v>89.284347788310399</v>
      </c>
      <c r="AO708" s="1">
        <f t="shared" si="753"/>
        <v>47.123865636850525</v>
      </c>
      <c r="AP708" s="1">
        <f t="shared" si="754"/>
        <v>77.4416312208878</v>
      </c>
      <c r="AQ708" s="1">
        <f t="shared" si="755"/>
        <v>72.46773655520596</v>
      </c>
      <c r="AR708" s="1">
        <f t="shared" si="756"/>
        <v>67.652080183174263</v>
      </c>
      <c r="AS708" s="1">
        <f t="shared" si="757"/>
        <v>5.2804878048780495</v>
      </c>
      <c r="AT708" s="1">
        <f t="shared" si="758"/>
        <v>16.576000000000001</v>
      </c>
      <c r="AU708" s="1">
        <f t="shared" si="759"/>
        <v>3.073841698841699</v>
      </c>
    </row>
    <row r="709" spans="1:47" ht="14.15" x14ac:dyDescent="0.35">
      <c r="A709" s="37" t="s">
        <v>1016</v>
      </c>
      <c r="B709" s="37" t="s">
        <v>1100</v>
      </c>
      <c r="C709" s="37" t="s">
        <v>1015</v>
      </c>
      <c r="D709" s="30" t="s">
        <v>323</v>
      </c>
      <c r="E709" s="30" t="s">
        <v>249</v>
      </c>
      <c r="F709" s="30">
        <v>63.42</v>
      </c>
      <c r="G709" s="30">
        <v>0.72</v>
      </c>
      <c r="H709" s="30">
        <v>15.21</v>
      </c>
      <c r="I709" s="30">
        <v>8.56</v>
      </c>
      <c r="J709" s="30">
        <v>0.04</v>
      </c>
      <c r="K709" s="30">
        <v>2.4900000000000002</v>
      </c>
      <c r="L709" s="30">
        <v>0.21</v>
      </c>
      <c r="M709" s="30">
        <v>0.52</v>
      </c>
      <c r="N709" s="30">
        <v>2.46</v>
      </c>
      <c r="O709" s="30">
        <v>0.08</v>
      </c>
      <c r="P709" s="30">
        <v>5.3</v>
      </c>
      <c r="Q709" s="30">
        <v>99.04</v>
      </c>
      <c r="R709" s="4">
        <f t="shared" si="731"/>
        <v>3.3758795736778655</v>
      </c>
      <c r="S709" s="4">
        <f t="shared" si="732"/>
        <v>-1.2121360532344963E-2</v>
      </c>
      <c r="T709" s="4">
        <f t="shared" si="733"/>
        <v>0.90672128085800441</v>
      </c>
      <c r="U709" s="17">
        <f t="shared" si="734"/>
        <v>5.3603857473855598E-2</v>
      </c>
      <c r="V709" s="17">
        <f t="shared" si="735"/>
        <v>6.177985530115819E-2</v>
      </c>
      <c r="W709" s="17">
        <f t="shared" si="736"/>
        <v>0.14917614750882702</v>
      </c>
      <c r="X709" s="17">
        <f t="shared" si="737"/>
        <v>8.3898031623104233E-3</v>
      </c>
      <c r="Y709" s="16">
        <f t="shared" si="738"/>
        <v>2.611464968152866E-2</v>
      </c>
      <c r="Z709" s="17">
        <f t="shared" si="739"/>
        <v>3.744650499286733E-3</v>
      </c>
      <c r="AA709" s="16">
        <f t="shared" si="740"/>
        <v>5.6357872490313493E-4</v>
      </c>
      <c r="AB709" s="17">
        <f t="shared" si="741"/>
        <v>3.5755768818157927E-3</v>
      </c>
      <c r="AC709" s="35">
        <f t="shared" si="742"/>
        <v>3.5755768818157927E-3</v>
      </c>
      <c r="AD709" s="35">
        <f t="shared" si="743"/>
        <v>79.664206389319219</v>
      </c>
      <c r="AE709" s="35">
        <f t="shared" si="744"/>
        <v>1.0298752091653853</v>
      </c>
      <c r="AF709" s="35">
        <f t="shared" si="745"/>
        <v>1.1965380044126216E-2</v>
      </c>
      <c r="AG709" s="35">
        <f t="shared" si="746"/>
        <v>79.664206389319205</v>
      </c>
      <c r="AH709" s="35">
        <f t="shared" si="747"/>
        <v>6.3898453022156838</v>
      </c>
      <c r="AI709" s="35">
        <f t="shared" si="748"/>
        <v>13.945948308465111</v>
      </c>
      <c r="AJ709" s="35">
        <f t="shared" si="749"/>
        <v>53.778051503124715</v>
      </c>
      <c r="AK709" s="35">
        <f t="shared" si="750"/>
        <v>79.664206389319205</v>
      </c>
      <c r="AM709" s="1">
        <f t="shared" si="751"/>
        <v>92.57461423766496</v>
      </c>
      <c r="AN709" s="1">
        <f t="shared" si="752"/>
        <v>91.138519802316779</v>
      </c>
      <c r="AO709" s="1">
        <f t="shared" si="753"/>
        <v>33.061118045026497</v>
      </c>
      <c r="AP709" s="1">
        <f t="shared" si="754"/>
        <v>81.21497165319002</v>
      </c>
      <c r="AQ709" s="1">
        <f t="shared" si="755"/>
        <v>67.003726764611287</v>
      </c>
      <c r="AR709" s="1">
        <f t="shared" si="756"/>
        <v>49.291634194073502</v>
      </c>
      <c r="AS709" s="1">
        <f t="shared" si="757"/>
        <v>4.7307692307692308</v>
      </c>
      <c r="AT709" s="1">
        <f t="shared" si="758"/>
        <v>21.125000000000004</v>
      </c>
      <c r="AU709" s="1">
        <f t="shared" si="759"/>
        <v>4.169625246548323</v>
      </c>
    </row>
    <row r="710" spans="1:47" ht="14.15" x14ac:dyDescent="0.35">
      <c r="A710" s="37" t="s">
        <v>1016</v>
      </c>
      <c r="B710" s="37" t="s">
        <v>1100</v>
      </c>
      <c r="C710" s="37" t="s">
        <v>1015</v>
      </c>
      <c r="D710" s="30" t="s">
        <v>322</v>
      </c>
      <c r="E710" s="30" t="s">
        <v>249</v>
      </c>
      <c r="F710" s="30">
        <v>63.98</v>
      </c>
      <c r="G710" s="30">
        <v>0.83</v>
      </c>
      <c r="H710" s="30">
        <v>17.98</v>
      </c>
      <c r="I710" s="30">
        <v>5.72</v>
      </c>
      <c r="J710" s="30">
        <v>0.02</v>
      </c>
      <c r="K710" s="30">
        <v>1.78</v>
      </c>
      <c r="L710" s="30">
        <v>0.23</v>
      </c>
      <c r="M710" s="30">
        <v>0.54</v>
      </c>
      <c r="N710" s="30">
        <v>3.51</v>
      </c>
      <c r="O710" s="30">
        <v>0.08</v>
      </c>
      <c r="P710" s="30">
        <v>4.97</v>
      </c>
      <c r="Q710" s="30">
        <v>99.64</v>
      </c>
      <c r="R710" s="4">
        <f t="shared" si="731"/>
        <v>3.5054461684672913</v>
      </c>
      <c r="S710" s="4">
        <f t="shared" si="732"/>
        <v>0.6790026731737806</v>
      </c>
      <c r="T710" s="4">
        <f t="shared" si="733"/>
        <v>0.85348983063512474</v>
      </c>
      <c r="U710" s="17">
        <f t="shared" si="734"/>
        <v>3.5819400087669859E-2</v>
      </c>
      <c r="V710" s="17">
        <f t="shared" si="735"/>
        <v>4.4163912624924327E-2</v>
      </c>
      <c r="W710" s="17">
        <f t="shared" si="736"/>
        <v>0.17634366418203218</v>
      </c>
      <c r="X710" s="17">
        <f t="shared" si="737"/>
        <v>8.7124878993223628E-3</v>
      </c>
      <c r="Y710" s="16">
        <f t="shared" si="738"/>
        <v>3.7261146496815285E-2</v>
      </c>
      <c r="Z710" s="17">
        <f t="shared" si="739"/>
        <v>4.101283880171184E-3</v>
      </c>
      <c r="AA710" s="16">
        <f t="shared" si="740"/>
        <v>5.6357872490313493E-4</v>
      </c>
      <c r="AB710" s="17">
        <f t="shared" si="741"/>
        <v>3.9322102627002437E-3</v>
      </c>
      <c r="AC710" s="35">
        <f t="shared" si="742"/>
        <v>3.9322102627002437E-3</v>
      </c>
      <c r="AD710" s="35">
        <f t="shared" si="743"/>
        <v>77.942120221821753</v>
      </c>
      <c r="AE710" s="35">
        <f t="shared" si="744"/>
        <v>0.73752709853328979</v>
      </c>
      <c r="AF710" s="35">
        <f t="shared" si="745"/>
        <v>1.2644698162022606E-2</v>
      </c>
      <c r="AG710" s="35">
        <f t="shared" si="746"/>
        <v>77.942120221821753</v>
      </c>
      <c r="AH710" s="35">
        <f t="shared" si="747"/>
        <v>5.5888289998083964</v>
      </c>
      <c r="AI710" s="35">
        <f t="shared" si="748"/>
        <v>16.469050778369855</v>
      </c>
      <c r="AJ710" s="35">
        <f t="shared" si="749"/>
        <v>55.440110889280731</v>
      </c>
      <c r="AK710" s="35">
        <f t="shared" si="750"/>
        <v>77.942120221821753</v>
      </c>
      <c r="AM710" s="1">
        <f t="shared" si="751"/>
        <v>93.309271531226443</v>
      </c>
      <c r="AN710" s="1">
        <f t="shared" si="752"/>
        <v>91.66616345563645</v>
      </c>
      <c r="AO710" s="1">
        <f t="shared" si="753"/>
        <v>40.256327437362984</v>
      </c>
      <c r="AP710" s="1">
        <f t="shared" si="754"/>
        <v>79.320712022788157</v>
      </c>
      <c r="AQ710" s="1">
        <f t="shared" si="755"/>
        <v>69.281621477879739</v>
      </c>
      <c r="AR710" s="1">
        <f t="shared" si="756"/>
        <v>57.584834730474789</v>
      </c>
      <c r="AS710" s="1">
        <f t="shared" si="757"/>
        <v>6.4999999999999991</v>
      </c>
      <c r="AT710" s="1">
        <f t="shared" si="758"/>
        <v>21.662650602409641</v>
      </c>
      <c r="AU710" s="1">
        <f t="shared" si="759"/>
        <v>3.5583982202447162</v>
      </c>
    </row>
    <row r="711" spans="1:47" ht="14.15" x14ac:dyDescent="0.35">
      <c r="A711" s="37" t="s">
        <v>1017</v>
      </c>
      <c r="B711" s="37" t="s">
        <v>1100</v>
      </c>
      <c r="C711" s="37" t="s">
        <v>1014</v>
      </c>
      <c r="D711" s="30" t="s">
        <v>321</v>
      </c>
      <c r="E711" s="30" t="s">
        <v>250</v>
      </c>
      <c r="F711" s="30">
        <v>76.66</v>
      </c>
      <c r="G711" s="30">
        <v>0.52</v>
      </c>
      <c r="H711" s="30">
        <v>11.63</v>
      </c>
      <c r="I711" s="30">
        <v>2.81</v>
      </c>
      <c r="J711" s="30">
        <v>0.04</v>
      </c>
      <c r="K711" s="30">
        <v>1.08</v>
      </c>
      <c r="L711" s="30">
        <v>0.28000000000000003</v>
      </c>
      <c r="M711" s="30">
        <v>2.94</v>
      </c>
      <c r="N711" s="30">
        <v>2.1800000000000002</v>
      </c>
      <c r="O711" s="30">
        <v>0.12</v>
      </c>
      <c r="P711" s="30">
        <v>2.17</v>
      </c>
      <c r="Q711" s="30">
        <v>100.43</v>
      </c>
      <c r="R711" s="4">
        <f t="shared" si="731"/>
        <v>1.3751783851799828</v>
      </c>
      <c r="S711" s="4">
        <f t="shared" si="732"/>
        <v>0.70236383566486937</v>
      </c>
      <c r="T711" s="4">
        <f t="shared" si="733"/>
        <v>2.3513752571634776</v>
      </c>
      <c r="U711" s="17">
        <f t="shared" si="734"/>
        <v>1.7596593399711941E-2</v>
      </c>
      <c r="V711" s="17">
        <f t="shared" si="735"/>
        <v>2.6796081817369817E-2</v>
      </c>
      <c r="W711" s="17">
        <f t="shared" si="736"/>
        <v>0.11406433895645353</v>
      </c>
      <c r="X711" s="17">
        <f t="shared" si="737"/>
        <v>4.7434656340755083E-2</v>
      </c>
      <c r="Y711" s="16">
        <f t="shared" si="738"/>
        <v>2.3142250530785564E-2</v>
      </c>
      <c r="Z711" s="17">
        <f t="shared" si="739"/>
        <v>4.9928673323823116E-3</v>
      </c>
      <c r="AA711" s="16">
        <f t="shared" si="740"/>
        <v>8.4536808735470234E-4</v>
      </c>
      <c r="AB711" s="17">
        <f t="shared" si="741"/>
        <v>4.7392569061759007E-3</v>
      </c>
      <c r="AC711" s="35">
        <f t="shared" si="742"/>
        <v>4.7392569061759007E-3</v>
      </c>
      <c r="AD711" s="35">
        <f t="shared" si="743"/>
        <v>60.2302440376154</v>
      </c>
      <c r="AE711" s="35">
        <f t="shared" si="744"/>
        <v>1.0517086279420154</v>
      </c>
      <c r="AF711" s="35">
        <f t="shared" si="745"/>
        <v>5.2173913246930985E-2</v>
      </c>
      <c r="AG711" s="35">
        <f t="shared" si="746"/>
        <v>60.230244037615385</v>
      </c>
      <c r="AH711" s="35">
        <f t="shared" si="747"/>
        <v>27.549780729099943</v>
      </c>
      <c r="AI711" s="35">
        <f t="shared" si="748"/>
        <v>12.219975233284661</v>
      </c>
      <c r="AJ711" s="35">
        <f t="shared" si="749"/>
        <v>42.335097252092353</v>
      </c>
      <c r="AK711" s="35">
        <f t="shared" si="750"/>
        <v>60.230244037615385</v>
      </c>
      <c r="AM711" s="1">
        <f t="shared" si="751"/>
        <v>68.614977265822858</v>
      </c>
      <c r="AN711" s="1">
        <f t="shared" si="752"/>
        <v>63.539223572225332</v>
      </c>
      <c r="AO711" s="1">
        <f t="shared" si="753"/>
        <v>49.273697458665836</v>
      </c>
      <c r="AP711" s="1">
        <f t="shared" si="754"/>
        <v>61.776196561580932</v>
      </c>
      <c r="AQ711" s="1">
        <f t="shared" si="755"/>
        <v>56.319948041096659</v>
      </c>
      <c r="AR711" s="1">
        <f t="shared" si="756"/>
        <v>48.792740020944194</v>
      </c>
      <c r="AS711" s="1">
        <f t="shared" si="757"/>
        <v>0.74149659863945583</v>
      </c>
      <c r="AT711" s="1">
        <f t="shared" si="758"/>
        <v>22.365384615384617</v>
      </c>
      <c r="AU711" s="1">
        <f t="shared" si="759"/>
        <v>6.5915735167669816</v>
      </c>
    </row>
    <row r="712" spans="1:47" ht="14.15" x14ac:dyDescent="0.35">
      <c r="A712" s="37" t="s">
        <v>1017</v>
      </c>
      <c r="B712" s="37" t="s">
        <v>1100</v>
      </c>
      <c r="C712" s="37" t="s">
        <v>1014</v>
      </c>
      <c r="D712" s="30" t="s">
        <v>320</v>
      </c>
      <c r="E712" s="30" t="s">
        <v>250</v>
      </c>
      <c r="F712" s="30">
        <v>65.58</v>
      </c>
      <c r="G712" s="30">
        <v>0.93</v>
      </c>
      <c r="H712" s="30">
        <v>17.23</v>
      </c>
      <c r="I712" s="30">
        <v>2.81</v>
      </c>
      <c r="J712" s="30">
        <v>0.02</v>
      </c>
      <c r="K712" s="30">
        <v>1.37</v>
      </c>
      <c r="L712" s="30">
        <v>0.72</v>
      </c>
      <c r="M712" s="30">
        <v>1.87</v>
      </c>
      <c r="N712" s="30">
        <v>5.56</v>
      </c>
      <c r="O712" s="30">
        <v>0.38</v>
      </c>
      <c r="P712" s="30">
        <v>3.47</v>
      </c>
      <c r="Q712" s="30">
        <v>99.94</v>
      </c>
      <c r="R712" s="4">
        <f t="shared" si="731"/>
        <v>2.2207136196733428</v>
      </c>
      <c r="S712" s="4">
        <f t="shared" si="732"/>
        <v>1.4007873684224572</v>
      </c>
      <c r="T712" s="4">
        <f t="shared" si="733"/>
        <v>0.9544424978385313</v>
      </c>
      <c r="U712" s="17">
        <f t="shared" si="734"/>
        <v>1.7596593399711941E-2</v>
      </c>
      <c r="V712" s="17">
        <f t="shared" si="735"/>
        <v>3.3991326009070968E-2</v>
      </c>
      <c r="W712" s="17">
        <f t="shared" si="736"/>
        <v>0.16898783836798745</v>
      </c>
      <c r="X712" s="17">
        <f t="shared" si="737"/>
        <v>3.0171022910616331E-2</v>
      </c>
      <c r="Y712" s="16">
        <f t="shared" si="738"/>
        <v>5.9023354564755832E-2</v>
      </c>
      <c r="Z712" s="17">
        <f t="shared" si="739"/>
        <v>1.2838801711840228E-2</v>
      </c>
      <c r="AA712" s="16">
        <f t="shared" si="740"/>
        <v>2.676998943289891E-3</v>
      </c>
      <c r="AB712" s="17">
        <f t="shared" si="741"/>
        <v>1.2035702028853261E-2</v>
      </c>
      <c r="AC712" s="35">
        <f t="shared" si="742"/>
        <v>1.2035702028853261E-2</v>
      </c>
      <c r="AD712" s="35">
        <f t="shared" si="743"/>
        <v>62.537613974178598</v>
      </c>
      <c r="AE712" s="35">
        <f t="shared" si="744"/>
        <v>0.90906600190642373</v>
      </c>
      <c r="AF712" s="35">
        <f t="shared" si="745"/>
        <v>4.2206724939469593E-2</v>
      </c>
      <c r="AG712" s="35">
        <f t="shared" si="746"/>
        <v>62.537613974178598</v>
      </c>
      <c r="AH712" s="35">
        <f t="shared" si="747"/>
        <v>15.619513787915915</v>
      </c>
      <c r="AI712" s="35">
        <f t="shared" si="748"/>
        <v>21.842872237905485</v>
      </c>
      <c r="AJ712" s="35">
        <f t="shared" si="749"/>
        <v>53.111679224994788</v>
      </c>
      <c r="AK712" s="35">
        <f t="shared" si="750"/>
        <v>62.537613974178598</v>
      </c>
      <c r="AM712" s="1">
        <f t="shared" si="751"/>
        <v>80.015240791011735</v>
      </c>
      <c r="AN712" s="1">
        <f t="shared" si="752"/>
        <v>72.263659276811779</v>
      </c>
      <c r="AO712" s="1">
        <f t="shared" si="753"/>
        <v>69.955468177286633</v>
      </c>
      <c r="AP712" s="1">
        <f t="shared" si="754"/>
        <v>65.452935174478938</v>
      </c>
      <c r="AQ712" s="1">
        <f t="shared" si="755"/>
        <v>57.98043731716924</v>
      </c>
      <c r="AR712" s="1">
        <f t="shared" si="756"/>
        <v>52.512359563083358</v>
      </c>
      <c r="AS712" s="1">
        <f t="shared" si="757"/>
        <v>2.9732620320855609</v>
      </c>
      <c r="AT712" s="1">
        <f t="shared" si="758"/>
        <v>18.526881720430108</v>
      </c>
      <c r="AU712" s="1">
        <f t="shared" si="759"/>
        <v>3.8061520603598371</v>
      </c>
    </row>
    <row r="713" spans="1:47" ht="14.15" x14ac:dyDescent="0.35">
      <c r="A713" s="37" t="s">
        <v>1017</v>
      </c>
      <c r="B713" s="37" t="s">
        <v>1100</v>
      </c>
      <c r="C713" s="37" t="s">
        <v>1014</v>
      </c>
      <c r="D713" s="30" t="s">
        <v>319</v>
      </c>
      <c r="E713" s="30" t="s">
        <v>250</v>
      </c>
      <c r="F713" s="30">
        <v>59.85</v>
      </c>
      <c r="G713" s="30">
        <v>1.01</v>
      </c>
      <c r="H713" s="30">
        <v>16.41</v>
      </c>
      <c r="I713" s="30">
        <v>6.87</v>
      </c>
      <c r="J713" s="30">
        <v>7.0000000000000007E-2</v>
      </c>
      <c r="K713" s="30">
        <v>3.2</v>
      </c>
      <c r="L713" s="30">
        <v>0.82</v>
      </c>
      <c r="M713" s="30">
        <v>3.49</v>
      </c>
      <c r="N713" s="30">
        <v>3.01</v>
      </c>
      <c r="O713" s="30">
        <v>0.27</v>
      </c>
      <c r="P713" s="30">
        <v>5.29</v>
      </c>
      <c r="Q713" s="30">
        <v>100.3</v>
      </c>
      <c r="R713" s="4">
        <f t="shared" si="731"/>
        <v>1.5479891688876637</v>
      </c>
      <c r="S713" s="4">
        <f t="shared" si="732"/>
        <v>-6.121073104489657E-2</v>
      </c>
      <c r="T713" s="4">
        <f t="shared" si="733"/>
        <v>1.4483526749381741</v>
      </c>
      <c r="U713" s="17">
        <f t="shared" si="734"/>
        <v>4.3020852902498595E-2</v>
      </c>
      <c r="V713" s="17">
        <f t="shared" si="735"/>
        <v>7.9395797977392046E-2</v>
      </c>
      <c r="W713" s="17">
        <f t="shared" si="736"/>
        <v>0.16094546881129856</v>
      </c>
      <c r="X713" s="17">
        <f t="shared" si="737"/>
        <v>5.6308486608583418E-2</v>
      </c>
      <c r="Y713" s="16">
        <f t="shared" si="738"/>
        <v>3.1953290870488323E-2</v>
      </c>
      <c r="Z713" s="17">
        <f t="shared" si="739"/>
        <v>1.4621968616262481E-2</v>
      </c>
      <c r="AA713" s="16">
        <f t="shared" si="740"/>
        <v>1.9020781965480805E-3</v>
      </c>
      <c r="AB713" s="17">
        <f t="shared" si="741"/>
        <v>1.4051345157298056E-2</v>
      </c>
      <c r="AC713" s="35">
        <f t="shared" si="742"/>
        <v>1.4051345157298056E-2</v>
      </c>
      <c r="AD713" s="35">
        <f t="shared" si="743"/>
        <v>61.135884654800336</v>
      </c>
      <c r="AE713" s="35">
        <f t="shared" si="744"/>
        <v>1.3998554829734262</v>
      </c>
      <c r="AF713" s="35">
        <f t="shared" si="745"/>
        <v>7.0359831765881481E-2</v>
      </c>
      <c r="AG713" s="35">
        <f t="shared" si="746"/>
        <v>61.135884654800321</v>
      </c>
      <c r="AH713" s="35">
        <f t="shared" si="747"/>
        <v>26.726509239060441</v>
      </c>
      <c r="AI713" s="35">
        <f t="shared" si="748"/>
        <v>12.137606106139229</v>
      </c>
      <c r="AJ713" s="35">
        <f t="shared" si="749"/>
        <v>42.705548433539391</v>
      </c>
      <c r="AK713" s="35">
        <f t="shared" si="750"/>
        <v>61.135884654800321</v>
      </c>
      <c r="AM713" s="1">
        <f t="shared" si="751"/>
        <v>69.581401035639303</v>
      </c>
      <c r="AN713" s="1">
        <f t="shared" si="752"/>
        <v>64.705732402997853</v>
      </c>
      <c r="AO713" s="1">
        <f t="shared" si="753"/>
        <v>68.568001111730808</v>
      </c>
      <c r="AP713" s="1">
        <f t="shared" si="754"/>
        <v>64.582981115953899</v>
      </c>
      <c r="AQ713" s="1">
        <f t="shared" si="755"/>
        <v>52.885510742887135</v>
      </c>
      <c r="AR713" s="1">
        <f t="shared" si="756"/>
        <v>41.730827169508977</v>
      </c>
      <c r="AS713" s="1">
        <f t="shared" si="757"/>
        <v>0.86246418338108866</v>
      </c>
      <c r="AT713" s="1">
        <f t="shared" si="758"/>
        <v>16.247524752475247</v>
      </c>
      <c r="AU713" s="1">
        <f t="shared" si="759"/>
        <v>3.6471663619744059</v>
      </c>
    </row>
    <row r="714" spans="1:47" ht="14.15" x14ac:dyDescent="0.35">
      <c r="A714" s="37" t="s">
        <v>1017</v>
      </c>
      <c r="B714" s="37" t="s">
        <v>1100</v>
      </c>
      <c r="C714" s="37" t="s">
        <v>1014</v>
      </c>
      <c r="D714" s="30" t="s">
        <v>318</v>
      </c>
      <c r="E714" s="30" t="s">
        <v>250</v>
      </c>
      <c r="F714" s="30">
        <v>74.239999999999995</v>
      </c>
      <c r="G714" s="30">
        <v>0.63</v>
      </c>
      <c r="H714" s="30">
        <v>12.32</v>
      </c>
      <c r="I714" s="30">
        <v>3.54</v>
      </c>
      <c r="J714" s="30">
        <v>0.05</v>
      </c>
      <c r="K714" s="30">
        <v>1.41</v>
      </c>
      <c r="L714" s="30">
        <v>0.28000000000000003</v>
      </c>
      <c r="M714" s="30">
        <v>2.19</v>
      </c>
      <c r="N714" s="30">
        <v>2.75</v>
      </c>
      <c r="O714" s="30">
        <v>0.15</v>
      </c>
      <c r="P714" s="30">
        <v>2.72</v>
      </c>
      <c r="Q714" s="30">
        <v>100.27</v>
      </c>
      <c r="R714" s="4">
        <f t="shared" si="731"/>
        <v>1.7273224142769643</v>
      </c>
      <c r="S714" s="4">
        <f t="shared" si="732"/>
        <v>0.66801120728840302</v>
      </c>
      <c r="T714" s="4">
        <f t="shared" si="733"/>
        <v>2.0568672196412967</v>
      </c>
      <c r="U714" s="17">
        <f t="shared" si="734"/>
        <v>2.2167950403907573E-2</v>
      </c>
      <c r="V714" s="17">
        <f t="shared" si="735"/>
        <v>3.4983773483788366E-2</v>
      </c>
      <c r="W714" s="17">
        <f t="shared" si="736"/>
        <v>0.12083169870537466</v>
      </c>
      <c r="X714" s="17">
        <f t="shared" si="737"/>
        <v>3.5333978702807356E-2</v>
      </c>
      <c r="Y714" s="16">
        <f t="shared" si="738"/>
        <v>2.9193205944798302E-2</v>
      </c>
      <c r="Z714" s="17">
        <f t="shared" si="739"/>
        <v>4.9928673323823116E-3</v>
      </c>
      <c r="AA714" s="16">
        <f t="shared" si="740"/>
        <v>1.0567101091933781E-3</v>
      </c>
      <c r="AB714" s="17">
        <f t="shared" si="741"/>
        <v>4.6758542996242977E-3</v>
      </c>
      <c r="AC714" s="35">
        <f t="shared" si="742"/>
        <v>4.6758542996242977E-3</v>
      </c>
      <c r="AD714" s="35">
        <f t="shared" si="743"/>
        <v>63.584005849637116</v>
      </c>
      <c r="AE714" s="35">
        <f t="shared" si="744"/>
        <v>1.0483323269049551</v>
      </c>
      <c r="AF714" s="35">
        <f t="shared" si="745"/>
        <v>4.0009833002431654E-2</v>
      </c>
      <c r="AG714" s="35">
        <f t="shared" si="746"/>
        <v>63.584005849637116</v>
      </c>
      <c r="AH714" s="35">
        <f t="shared" si="747"/>
        <v>21.053957553577458</v>
      </c>
      <c r="AI714" s="35">
        <f t="shared" si="748"/>
        <v>15.36203659678543</v>
      </c>
      <c r="AJ714" s="35">
        <f t="shared" si="749"/>
        <v>47.154039521603984</v>
      </c>
      <c r="AK714" s="35">
        <f t="shared" si="750"/>
        <v>63.584005849637116</v>
      </c>
      <c r="AM714" s="1">
        <f t="shared" si="751"/>
        <v>75.124687897703097</v>
      </c>
      <c r="AN714" s="1">
        <f t="shared" si="752"/>
        <v>69.60855159338908</v>
      </c>
      <c r="AO714" s="1">
        <f t="shared" si="753"/>
        <v>48.100474857175186</v>
      </c>
      <c r="AP714" s="1">
        <f t="shared" si="754"/>
        <v>65.187972931016176</v>
      </c>
      <c r="AQ714" s="1">
        <f t="shared" si="755"/>
        <v>57.850922828946274</v>
      </c>
      <c r="AR714" s="1">
        <f t="shared" si="756"/>
        <v>48.882814193152981</v>
      </c>
      <c r="AS714" s="1">
        <f t="shared" si="757"/>
        <v>1.2557077625570776</v>
      </c>
      <c r="AT714" s="1">
        <f t="shared" si="758"/>
        <v>19.555555555555557</v>
      </c>
      <c r="AU714" s="1">
        <f t="shared" si="759"/>
        <v>6.0259740259740253</v>
      </c>
    </row>
    <row r="715" spans="1:47" ht="14.15" x14ac:dyDescent="0.35">
      <c r="A715" s="37" t="s">
        <v>1017</v>
      </c>
      <c r="B715" s="37" t="s">
        <v>1100</v>
      </c>
      <c r="C715" s="37" t="s">
        <v>1014</v>
      </c>
      <c r="D715" s="30" t="s">
        <v>317</v>
      </c>
      <c r="E715" s="30" t="s">
        <v>250</v>
      </c>
      <c r="F715" s="30">
        <v>74.03</v>
      </c>
      <c r="G715" s="30">
        <v>0.61</v>
      </c>
      <c r="H715" s="30">
        <v>12.46</v>
      </c>
      <c r="I715" s="30">
        <v>3.18</v>
      </c>
      <c r="J715" s="30">
        <v>0.04</v>
      </c>
      <c r="K715" s="30">
        <v>1.35</v>
      </c>
      <c r="L715" s="30">
        <v>0.26</v>
      </c>
      <c r="M715" s="30">
        <v>2.4</v>
      </c>
      <c r="N715" s="30">
        <v>2.78</v>
      </c>
      <c r="O715" s="30">
        <v>0.15</v>
      </c>
      <c r="P715" s="30">
        <v>3.41</v>
      </c>
      <c r="Q715" s="30">
        <v>100.66</v>
      </c>
      <c r="R715" s="4">
        <f t="shared" si="731"/>
        <v>1.6470547760054073</v>
      </c>
      <c r="S715" s="4">
        <f t="shared" si="732"/>
        <v>0.72234633525220748</v>
      </c>
      <c r="T715" s="4">
        <f t="shared" si="733"/>
        <v>2.2225423853205091</v>
      </c>
      <c r="U715" s="17">
        <f t="shared" si="734"/>
        <v>1.9913582566222058E-2</v>
      </c>
      <c r="V715" s="17">
        <f t="shared" si="735"/>
        <v>3.349510227171227E-2</v>
      </c>
      <c r="W715" s="17">
        <f t="shared" si="736"/>
        <v>0.12220478619066302</v>
      </c>
      <c r="X715" s="17">
        <f t="shared" si="737"/>
        <v>3.8722168441432718E-2</v>
      </c>
      <c r="Y715" s="16">
        <f t="shared" si="738"/>
        <v>2.9511677282377916E-2</v>
      </c>
      <c r="Z715" s="17">
        <f t="shared" si="739"/>
        <v>4.6362339514978606E-3</v>
      </c>
      <c r="AA715" s="16">
        <f t="shared" si="740"/>
        <v>1.0567101091933781E-3</v>
      </c>
      <c r="AB715" s="17">
        <f t="shared" si="741"/>
        <v>4.3192209187398467E-3</v>
      </c>
      <c r="AC715" s="35">
        <f t="shared" si="742"/>
        <v>4.3192209187398467E-3</v>
      </c>
      <c r="AD715" s="35">
        <f t="shared" si="743"/>
        <v>62.747039163199545</v>
      </c>
      <c r="AE715" s="35">
        <f t="shared" si="744"/>
        <v>1.033337305760051</v>
      </c>
      <c r="AF715" s="35">
        <f t="shared" si="745"/>
        <v>4.3041389360172565E-2</v>
      </c>
      <c r="AG715" s="35">
        <f t="shared" si="746"/>
        <v>62.747039163199545</v>
      </c>
      <c r="AH715" s="35">
        <f t="shared" si="747"/>
        <v>22.099950648476444</v>
      </c>
      <c r="AI715" s="35">
        <f t="shared" si="748"/>
        <v>15.153010188324007</v>
      </c>
      <c r="AJ715" s="35">
        <f t="shared" si="749"/>
        <v>46.526529769923783</v>
      </c>
      <c r="AK715" s="35">
        <f t="shared" si="750"/>
        <v>62.747039163199545</v>
      </c>
      <c r="AM715" s="1">
        <f t="shared" si="751"/>
        <v>73.953170645736662</v>
      </c>
      <c r="AN715" s="1">
        <f t="shared" si="752"/>
        <v>68.290014764673401</v>
      </c>
      <c r="AO715" s="1">
        <f t="shared" si="753"/>
        <v>50.075004811016974</v>
      </c>
      <c r="AP715" s="1">
        <f t="shared" si="754"/>
        <v>64.170165980579725</v>
      </c>
      <c r="AQ715" s="1">
        <f t="shared" si="755"/>
        <v>57.267337526870755</v>
      </c>
      <c r="AR715" s="1">
        <f t="shared" si="756"/>
        <v>49.243055626057</v>
      </c>
      <c r="AS715" s="1">
        <f t="shared" si="757"/>
        <v>1.1583333333333332</v>
      </c>
      <c r="AT715" s="1">
        <f t="shared" si="758"/>
        <v>20.426229508196723</v>
      </c>
      <c r="AU715" s="1">
        <f t="shared" si="759"/>
        <v>5.9414125200642047</v>
      </c>
    </row>
    <row r="716" spans="1:47" ht="14.15" x14ac:dyDescent="0.35">
      <c r="A716" s="37" t="s">
        <v>1017</v>
      </c>
      <c r="B716" s="37" t="s">
        <v>1100</v>
      </c>
      <c r="C716" s="37" t="s">
        <v>1014</v>
      </c>
      <c r="D716" s="30" t="s">
        <v>316</v>
      </c>
      <c r="E716" s="30" t="s">
        <v>250</v>
      </c>
      <c r="F716" s="30">
        <v>61.65</v>
      </c>
      <c r="G716" s="30">
        <v>1</v>
      </c>
      <c r="H716" s="30">
        <v>18.78</v>
      </c>
      <c r="I716" s="30">
        <v>6.49</v>
      </c>
      <c r="J716" s="30">
        <v>0.05</v>
      </c>
      <c r="K716" s="30">
        <v>2.46</v>
      </c>
      <c r="L716" s="30">
        <v>0.28000000000000003</v>
      </c>
      <c r="M716" s="30">
        <v>1.77</v>
      </c>
      <c r="N716" s="30">
        <v>3.61</v>
      </c>
      <c r="O716" s="30">
        <v>0.18</v>
      </c>
      <c r="P716" s="30">
        <v>3.69</v>
      </c>
      <c r="Q716" s="30">
        <v>99.96</v>
      </c>
      <c r="R716" s="4">
        <f t="shared" si="731"/>
        <v>2.3618129271943791</v>
      </c>
      <c r="S716" s="4">
        <f t="shared" si="732"/>
        <v>0.38354642240051817</v>
      </c>
      <c r="T716" s="4">
        <f t="shared" si="733"/>
        <v>1.8439452223986252</v>
      </c>
      <c r="U716" s="17">
        <f t="shared" si="734"/>
        <v>4.064124240716388E-2</v>
      </c>
      <c r="V716" s="17">
        <f t="shared" si="735"/>
        <v>6.1035519695120131E-2</v>
      </c>
      <c r="W716" s="17">
        <f t="shared" si="736"/>
        <v>0.18418987838367989</v>
      </c>
      <c r="X716" s="17">
        <f t="shared" si="737"/>
        <v>2.8557599225556632E-2</v>
      </c>
      <c r="Y716" s="16">
        <f t="shared" si="738"/>
        <v>3.8322717622080678E-2</v>
      </c>
      <c r="Z716" s="17">
        <f t="shared" si="739"/>
        <v>4.9928673323823116E-3</v>
      </c>
      <c r="AA716" s="16">
        <f t="shared" si="740"/>
        <v>1.2680521310320537E-3</v>
      </c>
      <c r="AB716" s="17">
        <f t="shared" si="741"/>
        <v>4.6124516930726956E-3</v>
      </c>
      <c r="AC716" s="35">
        <f t="shared" si="742"/>
        <v>4.6124516930726956E-3</v>
      </c>
      <c r="AD716" s="35">
        <f t="shared" si="743"/>
        <v>72.03847449144574</v>
      </c>
      <c r="AE716" s="35">
        <f t="shared" si="744"/>
        <v>0.94223389366047272</v>
      </c>
      <c r="AF716" s="35">
        <f t="shared" si="745"/>
        <v>3.3170050918629325E-2</v>
      </c>
      <c r="AG716" s="35">
        <f t="shared" si="746"/>
        <v>72.03847449144574</v>
      </c>
      <c r="AH716" s="35">
        <f t="shared" si="747"/>
        <v>12.973133420524361</v>
      </c>
      <c r="AI716" s="35">
        <f t="shared" si="748"/>
        <v>14.988392088029897</v>
      </c>
      <c r="AJ716" s="35">
        <f t="shared" si="749"/>
        <v>51.007629333752767</v>
      </c>
      <c r="AK716" s="35">
        <f t="shared" si="750"/>
        <v>72.03847449144574</v>
      </c>
      <c r="AM716" s="1">
        <f t="shared" si="751"/>
        <v>84.739574113269214</v>
      </c>
      <c r="AN716" s="1">
        <f t="shared" si="752"/>
        <v>81.473096789580765</v>
      </c>
      <c r="AO716" s="1">
        <f t="shared" si="753"/>
        <v>54.417448307561912</v>
      </c>
      <c r="AP716" s="1">
        <f t="shared" si="754"/>
        <v>73.361905109438098</v>
      </c>
      <c r="AQ716" s="1">
        <f t="shared" si="755"/>
        <v>62.91456587171097</v>
      </c>
      <c r="AR716" s="1">
        <f t="shared" si="756"/>
        <v>51.541913751578782</v>
      </c>
      <c r="AS716" s="1">
        <f t="shared" si="757"/>
        <v>2.0395480225988698</v>
      </c>
      <c r="AT716" s="1">
        <f t="shared" si="758"/>
        <v>18.78</v>
      </c>
      <c r="AU716" s="1">
        <f t="shared" si="759"/>
        <v>3.2827476038338657</v>
      </c>
    </row>
    <row r="717" spans="1:47" ht="14.15" x14ac:dyDescent="0.35">
      <c r="A717" s="37" t="s">
        <v>1017</v>
      </c>
      <c r="B717" s="37" t="s">
        <v>1100</v>
      </c>
      <c r="C717" s="37" t="s">
        <v>1014</v>
      </c>
      <c r="D717" s="30" t="s">
        <v>315</v>
      </c>
      <c r="E717" s="30" t="s">
        <v>250</v>
      </c>
      <c r="F717" s="30">
        <v>64.39</v>
      </c>
      <c r="G717" s="30">
        <v>0.94</v>
      </c>
      <c r="H717" s="30">
        <v>18.260000000000002</v>
      </c>
      <c r="I717" s="30">
        <v>4.33</v>
      </c>
      <c r="J717" s="30">
        <v>0.04</v>
      </c>
      <c r="K717" s="30">
        <v>1.76</v>
      </c>
      <c r="L717" s="30">
        <v>0.37</v>
      </c>
      <c r="M717" s="30">
        <v>1.5</v>
      </c>
      <c r="N717" s="30">
        <v>5.26</v>
      </c>
      <c r="O717" s="30">
        <v>0.2</v>
      </c>
      <c r="P717" s="30">
        <v>3.46</v>
      </c>
      <c r="Q717" s="30">
        <v>100.51</v>
      </c>
      <c r="R717" s="4">
        <f t="shared" si="731"/>
        <v>2.4992477670586579</v>
      </c>
      <c r="S717" s="4">
        <f t="shared" si="732"/>
        <v>1.0948172176995579</v>
      </c>
      <c r="T717" s="4">
        <f t="shared" si="733"/>
        <v>1.3997173814520314</v>
      </c>
      <c r="U717" s="17">
        <f t="shared" si="734"/>
        <v>2.7115035381050787E-2</v>
      </c>
      <c r="V717" s="17">
        <f t="shared" si="735"/>
        <v>4.3667688887565621E-2</v>
      </c>
      <c r="W717" s="17">
        <f t="shared" si="736"/>
        <v>0.1790898391526089</v>
      </c>
      <c r="X717" s="17">
        <f t="shared" si="737"/>
        <v>2.4201355275895453E-2</v>
      </c>
      <c r="Y717" s="16">
        <f t="shared" si="738"/>
        <v>5.5838641188959655E-2</v>
      </c>
      <c r="Z717" s="17">
        <f t="shared" si="739"/>
        <v>6.5977175463623394E-3</v>
      </c>
      <c r="AA717" s="16">
        <f t="shared" si="740"/>
        <v>1.4089468122578375E-3</v>
      </c>
      <c r="AB717" s="17">
        <f t="shared" si="741"/>
        <v>6.1750335026849882E-3</v>
      </c>
      <c r="AC717" s="35">
        <f t="shared" si="742"/>
        <v>6.1750335026849882E-3</v>
      </c>
      <c r="AD717" s="35">
        <f t="shared" si="743"/>
        <v>67.503412110956859</v>
      </c>
      <c r="AE717" s="35">
        <f t="shared" si="744"/>
        <v>0.87900262250886407</v>
      </c>
      <c r="AF717" s="35">
        <f t="shared" si="745"/>
        <v>3.037638877858044E-2</v>
      </c>
      <c r="AG717" s="35">
        <f t="shared" si="746"/>
        <v>67.503412110956859</v>
      </c>
      <c r="AH717" s="35">
        <f t="shared" si="747"/>
        <v>11.44961601320021</v>
      </c>
      <c r="AI717" s="35">
        <f t="shared" si="748"/>
        <v>21.046971875842928</v>
      </c>
      <c r="AJ717" s="35">
        <f t="shared" si="749"/>
        <v>54.798677931321357</v>
      </c>
      <c r="AK717" s="35">
        <f t="shared" si="750"/>
        <v>67.503412110956859</v>
      </c>
      <c r="AM717" s="1">
        <f t="shared" si="751"/>
        <v>85.49819267831603</v>
      </c>
      <c r="AN717" s="1">
        <f t="shared" si="752"/>
        <v>80.227256430481646</v>
      </c>
      <c r="AO717" s="1">
        <f t="shared" si="753"/>
        <v>64.234371898300424</v>
      </c>
      <c r="AP717" s="1">
        <f t="shared" si="754"/>
        <v>69.112010481489762</v>
      </c>
      <c r="AQ717" s="1">
        <f t="shared" si="755"/>
        <v>61.354503584764764</v>
      </c>
      <c r="AR717" s="1">
        <f t="shared" si="756"/>
        <v>53.286655822920793</v>
      </c>
      <c r="AS717" s="1">
        <f t="shared" si="757"/>
        <v>3.5066666666666664</v>
      </c>
      <c r="AT717" s="1">
        <f t="shared" si="758"/>
        <v>19.425531914893618</v>
      </c>
      <c r="AU717" s="1">
        <f t="shared" si="759"/>
        <v>3.5262869660460021</v>
      </c>
    </row>
    <row r="718" spans="1:47" ht="14.15" x14ac:dyDescent="0.35">
      <c r="A718" s="37" t="s">
        <v>1017</v>
      </c>
      <c r="B718" s="37" t="s">
        <v>1100</v>
      </c>
      <c r="C718" s="37" t="s">
        <v>1014</v>
      </c>
      <c r="D718" s="30" t="s">
        <v>314</v>
      </c>
      <c r="E718" s="30" t="s">
        <v>250</v>
      </c>
      <c r="F718" s="30">
        <v>61.04</v>
      </c>
      <c r="G718" s="30">
        <v>1.06</v>
      </c>
      <c r="H718" s="30">
        <v>20.68</v>
      </c>
      <c r="I718" s="30">
        <v>4.3899999999999997</v>
      </c>
      <c r="J718" s="30">
        <v>0.04</v>
      </c>
      <c r="K718" s="30">
        <v>1.53</v>
      </c>
      <c r="L718" s="30">
        <v>0.24</v>
      </c>
      <c r="M718" s="30">
        <v>1.82</v>
      </c>
      <c r="N718" s="30">
        <v>4.6900000000000004</v>
      </c>
      <c r="O718" s="30">
        <v>0.16</v>
      </c>
      <c r="P718" s="30">
        <v>4.6900000000000004</v>
      </c>
      <c r="Q718" s="30">
        <v>100.35</v>
      </c>
      <c r="R718" s="4">
        <f t="shared" si="731"/>
        <v>2.4303305485515243</v>
      </c>
      <c r="S718" s="4">
        <f t="shared" si="732"/>
        <v>1.1201648470538439</v>
      </c>
      <c r="T718" s="4">
        <f t="shared" si="733"/>
        <v>2.0259528567288498</v>
      </c>
      <c r="U718" s="17">
        <f t="shared" si="734"/>
        <v>2.749076335399837E-2</v>
      </c>
      <c r="V718" s="17">
        <f t="shared" si="735"/>
        <v>3.7961115907940574E-2</v>
      </c>
      <c r="W718" s="17">
        <f t="shared" si="736"/>
        <v>0.20282463711259319</v>
      </c>
      <c r="X718" s="17">
        <f t="shared" si="737"/>
        <v>2.9364311068086481E-2</v>
      </c>
      <c r="Y718" s="16">
        <f t="shared" si="738"/>
        <v>4.9787685774946924E-2</v>
      </c>
      <c r="Z718" s="17">
        <f t="shared" si="739"/>
        <v>4.2796005706134095E-3</v>
      </c>
      <c r="AA718" s="16">
        <f t="shared" si="740"/>
        <v>1.1271574498062699E-3</v>
      </c>
      <c r="AB718" s="17">
        <f t="shared" si="741"/>
        <v>3.9414533356715289E-3</v>
      </c>
      <c r="AC718" s="35">
        <f t="shared" si="742"/>
        <v>3.9414533356715289E-3</v>
      </c>
      <c r="AD718" s="35">
        <f t="shared" si="743"/>
        <v>70.938022506408302</v>
      </c>
      <c r="AE718" s="35">
        <f t="shared" si="744"/>
        <v>0.73405025540825553</v>
      </c>
      <c r="AF718" s="35">
        <f t="shared" si="745"/>
        <v>3.3305764403758008E-2</v>
      </c>
      <c r="AG718" s="35">
        <f t="shared" si="746"/>
        <v>70.938022506408302</v>
      </c>
      <c r="AH718" s="35">
        <f t="shared" si="747"/>
        <v>11.648708453280028</v>
      </c>
      <c r="AI718" s="35">
        <f t="shared" si="748"/>
        <v>17.413269040311675</v>
      </c>
      <c r="AJ718" s="35">
        <f t="shared" si="749"/>
        <v>52.882280293515819</v>
      </c>
      <c r="AK718" s="35">
        <f t="shared" si="750"/>
        <v>70.938022506408302</v>
      </c>
      <c r="AM718" s="1">
        <f t="shared" si="751"/>
        <v>85.895181564982977</v>
      </c>
      <c r="AN718" s="1">
        <f t="shared" si="752"/>
        <v>82.126607809034056</v>
      </c>
      <c r="AO718" s="1">
        <f t="shared" si="753"/>
        <v>61.390721474366131</v>
      </c>
      <c r="AP718" s="1">
        <f t="shared" si="754"/>
        <v>71.929590146292341</v>
      </c>
      <c r="AQ718" s="1">
        <f t="shared" si="755"/>
        <v>65.547833449133407</v>
      </c>
      <c r="AR718" s="1">
        <f t="shared" si="756"/>
        <v>57.723953786432311</v>
      </c>
      <c r="AS718" s="1">
        <f t="shared" si="757"/>
        <v>2.5769230769230771</v>
      </c>
      <c r="AT718" s="1">
        <f t="shared" si="758"/>
        <v>19.509433962264151</v>
      </c>
      <c r="AU718" s="1">
        <f t="shared" si="759"/>
        <v>2.9516441005802707</v>
      </c>
    </row>
    <row r="719" spans="1:47" ht="14.15" x14ac:dyDescent="0.35">
      <c r="A719" s="37" t="s">
        <v>1017</v>
      </c>
      <c r="B719" s="37" t="s">
        <v>1100</v>
      </c>
      <c r="C719" s="37" t="s">
        <v>1014</v>
      </c>
      <c r="D719" s="30" t="s">
        <v>313</v>
      </c>
      <c r="E719" s="30" t="s">
        <v>250</v>
      </c>
      <c r="F719" s="30">
        <v>56.43</v>
      </c>
      <c r="G719" s="30">
        <v>1.02</v>
      </c>
      <c r="H719" s="30">
        <v>21.47</v>
      </c>
      <c r="I719" s="30">
        <v>9.01</v>
      </c>
      <c r="J719" s="30">
        <v>0.06</v>
      </c>
      <c r="K719" s="30">
        <v>2.38</v>
      </c>
      <c r="L719" s="30">
        <v>0.33</v>
      </c>
      <c r="M719" s="30">
        <v>0.86</v>
      </c>
      <c r="N719" s="30">
        <v>4.4400000000000004</v>
      </c>
      <c r="O719" s="30">
        <v>0.13</v>
      </c>
      <c r="P719" s="30">
        <v>4</v>
      </c>
      <c r="Q719" s="30">
        <v>100.13</v>
      </c>
      <c r="R719" s="4">
        <f t="shared" si="731"/>
        <v>3.2174795016252733</v>
      </c>
      <c r="S719" s="4">
        <f t="shared" si="732"/>
        <v>0.62355388876075024</v>
      </c>
      <c r="T719" s="4">
        <f t="shared" si="733"/>
        <v>0.95783973478702744</v>
      </c>
      <c r="U719" s="17">
        <f t="shared" si="734"/>
        <v>5.6421817270962488E-2</v>
      </c>
      <c r="V719" s="17">
        <f t="shared" si="735"/>
        <v>5.9050624745685329E-2</v>
      </c>
      <c r="W719" s="17">
        <f t="shared" si="736"/>
        <v>0.21057277363672028</v>
      </c>
      <c r="X719" s="17">
        <f t="shared" si="737"/>
        <v>1.3875443691513391E-2</v>
      </c>
      <c r="Y719" s="16">
        <f t="shared" si="738"/>
        <v>4.7133757961783443E-2</v>
      </c>
      <c r="Z719" s="17">
        <f t="shared" si="739"/>
        <v>5.8844507845934382E-3</v>
      </c>
      <c r="AA719" s="16">
        <f t="shared" si="740"/>
        <v>9.1581542796759436E-4</v>
      </c>
      <c r="AB719" s="17">
        <f t="shared" si="741"/>
        <v>5.6097061562031597E-3</v>
      </c>
      <c r="AC719" s="35">
        <f t="shared" si="742"/>
        <v>5.6097061562031597E-3</v>
      </c>
      <c r="AD719" s="35">
        <f t="shared" si="743"/>
        <v>75.966483748025055</v>
      </c>
      <c r="AE719" s="35">
        <f t="shared" si="744"/>
        <v>0.86604783374870542</v>
      </c>
      <c r="AF719" s="35">
        <f t="shared" si="745"/>
        <v>1.948514984771655E-2</v>
      </c>
      <c r="AG719" s="35">
        <f t="shared" si="746"/>
        <v>75.966483748025055</v>
      </c>
      <c r="AH719" s="35">
        <f t="shared" si="747"/>
        <v>7.0294857861732005</v>
      </c>
      <c r="AI719" s="35">
        <f t="shared" si="748"/>
        <v>17.004030465801755</v>
      </c>
      <c r="AJ719" s="35">
        <f t="shared" si="749"/>
        <v>54.987272339814275</v>
      </c>
      <c r="AK719" s="35">
        <f t="shared" si="750"/>
        <v>75.966483748025055</v>
      </c>
      <c r="AM719" s="1">
        <f t="shared" si="751"/>
        <v>91.530328730870821</v>
      </c>
      <c r="AN719" s="1">
        <f t="shared" si="752"/>
        <v>89.347962970314327</v>
      </c>
      <c r="AO719" s="1">
        <f t="shared" si="753"/>
        <v>52.998398457047514</v>
      </c>
      <c r="AP719" s="1">
        <f t="shared" si="754"/>
        <v>77.535621946873945</v>
      </c>
      <c r="AQ719" s="1">
        <f t="shared" si="755"/>
        <v>67.99566727743867</v>
      </c>
      <c r="AR719" s="1">
        <f t="shared" si="756"/>
        <v>53.626690358084858</v>
      </c>
      <c r="AS719" s="1">
        <f t="shared" si="757"/>
        <v>5.1627906976744189</v>
      </c>
      <c r="AT719" s="1">
        <f t="shared" si="758"/>
        <v>21.049019607843135</v>
      </c>
      <c r="AU719" s="1">
        <f t="shared" si="759"/>
        <v>2.6283185840707968</v>
      </c>
    </row>
    <row r="720" spans="1:47" ht="14.15" x14ac:dyDescent="0.35">
      <c r="A720" s="37" t="s">
        <v>1017</v>
      </c>
      <c r="B720" s="37" t="s">
        <v>1100</v>
      </c>
      <c r="C720" s="37" t="s">
        <v>1014</v>
      </c>
      <c r="D720" s="30" t="s">
        <v>312</v>
      </c>
      <c r="E720" s="30" t="s">
        <v>250</v>
      </c>
      <c r="F720" s="30">
        <v>54.19</v>
      </c>
      <c r="G720" s="30">
        <v>1.07</v>
      </c>
      <c r="H720" s="30">
        <v>21.94</v>
      </c>
      <c r="I720" s="30">
        <v>9.69</v>
      </c>
      <c r="J720" s="30">
        <v>7.0000000000000007E-2</v>
      </c>
      <c r="K720" s="30">
        <v>2.48</v>
      </c>
      <c r="L720" s="30">
        <v>0.35</v>
      </c>
      <c r="M720" s="30">
        <v>1.1399999999999999</v>
      </c>
      <c r="N720" s="30">
        <v>4.2699999999999996</v>
      </c>
      <c r="O720" s="30">
        <v>0.14000000000000001</v>
      </c>
      <c r="P720" s="30">
        <v>5.48</v>
      </c>
      <c r="Q720" s="30">
        <v>100.77</v>
      </c>
      <c r="R720" s="4">
        <f t="shared" si="731"/>
        <v>2.9572831924406802</v>
      </c>
      <c r="S720" s="4">
        <f t="shared" si="732"/>
        <v>0.54335526706364234</v>
      </c>
      <c r="T720" s="4">
        <f t="shared" si="733"/>
        <v>1.1808503869050817</v>
      </c>
      <c r="U720" s="17">
        <f t="shared" si="734"/>
        <v>6.0680067631035131E-2</v>
      </c>
      <c r="V720" s="17">
        <f t="shared" si="735"/>
        <v>6.1531743432478837E-2</v>
      </c>
      <c r="W720" s="17">
        <f t="shared" si="736"/>
        <v>0.21518242448018834</v>
      </c>
      <c r="X720" s="17">
        <f t="shared" si="737"/>
        <v>1.8393030009680542E-2</v>
      </c>
      <c r="Y720" s="16">
        <f t="shared" si="738"/>
        <v>4.5329087048832269E-2</v>
      </c>
      <c r="Z720" s="17">
        <f t="shared" si="739"/>
        <v>6.2410841654778884E-3</v>
      </c>
      <c r="AA720" s="16">
        <f t="shared" si="740"/>
        <v>9.8626276858048627E-4</v>
      </c>
      <c r="AB720" s="17">
        <f t="shared" si="741"/>
        <v>5.9452053349037422E-3</v>
      </c>
      <c r="AC720" s="35">
        <f t="shared" si="742"/>
        <v>5.9452053349037422E-3</v>
      </c>
      <c r="AD720" s="35">
        <f t="shared" si="743"/>
        <v>75.542431349138695</v>
      </c>
      <c r="AE720" s="35">
        <f t="shared" si="744"/>
        <v>0.89307950104074618</v>
      </c>
      <c r="AF720" s="35">
        <f t="shared" si="745"/>
        <v>2.4338235344584284E-2</v>
      </c>
      <c r="AG720" s="35">
        <f t="shared" si="746"/>
        <v>75.542431349138695</v>
      </c>
      <c r="AH720" s="35">
        <f t="shared" si="747"/>
        <v>8.5442362549768305</v>
      </c>
      <c r="AI720" s="35">
        <f t="shared" si="748"/>
        <v>15.913332395884467</v>
      </c>
      <c r="AJ720" s="35">
        <f t="shared" si="749"/>
        <v>53.684548070453822</v>
      </c>
      <c r="AK720" s="35">
        <f t="shared" si="750"/>
        <v>75.542431349138695</v>
      </c>
      <c r="AM720" s="1">
        <f t="shared" si="751"/>
        <v>89.838774090556726</v>
      </c>
      <c r="AN720" s="1">
        <f t="shared" si="752"/>
        <v>87.466894161949071</v>
      </c>
      <c r="AO720" s="1">
        <f t="shared" si="753"/>
        <v>54.459747930970337</v>
      </c>
      <c r="AP720" s="1">
        <f t="shared" si="754"/>
        <v>77.15271443521091</v>
      </c>
      <c r="AQ720" s="1">
        <f t="shared" si="755"/>
        <v>67.769232130202155</v>
      </c>
      <c r="AR720" s="1">
        <f t="shared" si="756"/>
        <v>52.862379235876844</v>
      </c>
      <c r="AS720" s="1">
        <f t="shared" si="757"/>
        <v>3.7456140350877192</v>
      </c>
      <c r="AT720" s="1">
        <f t="shared" si="758"/>
        <v>20.504672897196262</v>
      </c>
      <c r="AU720" s="1">
        <f t="shared" si="759"/>
        <v>2.4699179580674566</v>
      </c>
    </row>
    <row r="721" spans="1:47" ht="14.15" x14ac:dyDescent="0.35">
      <c r="A721" s="37" t="s">
        <v>1017</v>
      </c>
      <c r="B721" s="37" t="s">
        <v>1100</v>
      </c>
      <c r="C721" s="37" t="s">
        <v>1014</v>
      </c>
      <c r="D721" s="30" t="s">
        <v>311</v>
      </c>
      <c r="E721" s="30" t="s">
        <v>250</v>
      </c>
      <c r="F721" s="30">
        <v>65.260000000000005</v>
      </c>
      <c r="G721" s="30">
        <v>0.9</v>
      </c>
      <c r="H721" s="30">
        <v>15.54</v>
      </c>
      <c r="I721" s="30">
        <v>7.77</v>
      </c>
      <c r="J721" s="30">
        <v>0.06</v>
      </c>
      <c r="K721" s="30">
        <v>1.98</v>
      </c>
      <c r="L721" s="30">
        <v>0.27</v>
      </c>
      <c r="M721" s="30">
        <v>0.92</v>
      </c>
      <c r="N721" s="30">
        <v>2.87</v>
      </c>
      <c r="O721" s="30">
        <v>0.16</v>
      </c>
      <c r="P721" s="30">
        <v>3.82</v>
      </c>
      <c r="Q721" s="30">
        <v>99.64</v>
      </c>
      <c r="R721" s="4">
        <f t="shared" si="731"/>
        <v>2.8267989538785523</v>
      </c>
      <c r="S721" s="4">
        <f t="shared" si="732"/>
        <v>0.37121518506508594</v>
      </c>
      <c r="T721" s="4">
        <f t="shared" si="733"/>
        <v>1.2259517110447113</v>
      </c>
      <c r="U721" s="17">
        <f t="shared" si="734"/>
        <v>4.865677249671238E-2</v>
      </c>
      <c r="V721" s="17">
        <f t="shared" si="735"/>
        <v>4.912614999851133E-2</v>
      </c>
      <c r="W721" s="17">
        <f t="shared" si="736"/>
        <v>0.15241271086700667</v>
      </c>
      <c r="X721" s="17">
        <f t="shared" si="737"/>
        <v>1.4843497902549211E-2</v>
      </c>
      <c r="Y721" s="16">
        <f t="shared" si="738"/>
        <v>3.0467091295116773E-2</v>
      </c>
      <c r="Z721" s="17">
        <f t="shared" si="739"/>
        <v>4.8145506419400861E-3</v>
      </c>
      <c r="AA721" s="16">
        <f t="shared" si="740"/>
        <v>1.1271574498062699E-3</v>
      </c>
      <c r="AB721" s="17">
        <f t="shared" si="741"/>
        <v>4.4764034069982054E-3</v>
      </c>
      <c r="AC721" s="35">
        <f t="shared" si="742"/>
        <v>4.4764034069982054E-3</v>
      </c>
      <c r="AD721" s="35">
        <f t="shared" si="743"/>
        <v>75.377316707272229</v>
      </c>
      <c r="AE721" s="35">
        <f t="shared" si="744"/>
        <v>0.97044440383907626</v>
      </c>
      <c r="AF721" s="35">
        <f t="shared" si="745"/>
        <v>1.9319901309547416E-2</v>
      </c>
      <c r="AG721" s="35">
        <f t="shared" si="746"/>
        <v>75.377316707272229</v>
      </c>
      <c r="AH721" s="35">
        <f t="shared" si="747"/>
        <v>9.554861346398674</v>
      </c>
      <c r="AI721" s="35">
        <f t="shared" si="748"/>
        <v>15.067821946329094</v>
      </c>
      <c r="AJ721" s="35">
        <f t="shared" si="749"/>
        <v>52.756480299965212</v>
      </c>
      <c r="AK721" s="35">
        <f t="shared" si="750"/>
        <v>75.377316707272229</v>
      </c>
      <c r="AM721" s="1">
        <f t="shared" si="751"/>
        <v>88.750010225381587</v>
      </c>
      <c r="AN721" s="1">
        <f t="shared" si="752"/>
        <v>86.323696547466525</v>
      </c>
      <c r="AO721" s="1">
        <f t="shared" si="753"/>
        <v>38.953619149495552</v>
      </c>
      <c r="AP721" s="1">
        <f t="shared" si="754"/>
        <v>77.083839293171067</v>
      </c>
      <c r="AQ721" s="1">
        <f t="shared" si="755"/>
        <v>67.027042888113343</v>
      </c>
      <c r="AR721" s="1">
        <f t="shared" si="756"/>
        <v>50.807179374390365</v>
      </c>
      <c r="AS721" s="1">
        <f t="shared" si="757"/>
        <v>3.1195652173913042</v>
      </c>
      <c r="AT721" s="1">
        <f t="shared" si="758"/>
        <v>17.266666666666666</v>
      </c>
      <c r="AU721" s="1">
        <f t="shared" si="759"/>
        <v>4.1994851994852</v>
      </c>
    </row>
    <row r="722" spans="1:47" ht="14.15" x14ac:dyDescent="0.35">
      <c r="A722" s="37" t="s">
        <v>1017</v>
      </c>
      <c r="B722" s="37" t="s">
        <v>1100</v>
      </c>
      <c r="C722" s="37" t="s">
        <v>1014</v>
      </c>
      <c r="D722" s="30" t="s">
        <v>310</v>
      </c>
      <c r="E722" s="30" t="s">
        <v>249</v>
      </c>
      <c r="F722" s="30">
        <v>50.4</v>
      </c>
      <c r="G722" s="30">
        <v>0.94</v>
      </c>
      <c r="H722" s="30">
        <v>25.62</v>
      </c>
      <c r="I722" s="30">
        <v>8.9600000000000009</v>
      </c>
      <c r="J722" s="30">
        <v>7.0000000000000007E-2</v>
      </c>
      <c r="K722" s="30">
        <v>2.41</v>
      </c>
      <c r="L722" s="30">
        <v>0.25</v>
      </c>
      <c r="M722" s="30">
        <v>1.28</v>
      </c>
      <c r="N722" s="30">
        <v>5.16</v>
      </c>
      <c r="O722" s="30">
        <v>0.11</v>
      </c>
      <c r="P722" s="30">
        <v>4.54</v>
      </c>
      <c r="Q722" s="30">
        <v>99.74</v>
      </c>
      <c r="R722" s="4">
        <f t="shared" si="731"/>
        <v>2.9965132185370624</v>
      </c>
      <c r="S722" s="4">
        <f t="shared" si="732"/>
        <v>0.76130983199090774</v>
      </c>
      <c r="T722" s="4">
        <f t="shared" si="733"/>
        <v>1.6331544390514163</v>
      </c>
      <c r="U722" s="17">
        <f t="shared" si="734"/>
        <v>5.610871062683951E-2</v>
      </c>
      <c r="V722" s="17">
        <f t="shared" si="735"/>
        <v>5.9794960351723388E-2</v>
      </c>
      <c r="W722" s="17">
        <f t="shared" si="736"/>
        <v>0.25127500980776779</v>
      </c>
      <c r="X722" s="17">
        <f t="shared" si="737"/>
        <v>2.065182316876412E-2</v>
      </c>
      <c r="Y722" s="16">
        <f t="shared" si="738"/>
        <v>5.4777070063694269E-2</v>
      </c>
      <c r="Z722" s="17">
        <f t="shared" si="739"/>
        <v>4.4579172610556351E-3</v>
      </c>
      <c r="AA722" s="16">
        <f t="shared" si="740"/>
        <v>7.7492074674181054E-4</v>
      </c>
      <c r="AB722" s="17">
        <f t="shared" si="741"/>
        <v>4.2254410370330918E-3</v>
      </c>
      <c r="AC722" s="35">
        <f t="shared" si="742"/>
        <v>4.2254410370330918E-3</v>
      </c>
      <c r="AD722" s="35">
        <f t="shared" si="743"/>
        <v>75.930108437015704</v>
      </c>
      <c r="AE722" s="35">
        <f t="shared" si="744"/>
        <v>0.77918803633461986</v>
      </c>
      <c r="AF722" s="35">
        <f t="shared" si="745"/>
        <v>2.4877264205797212E-2</v>
      </c>
      <c r="AG722" s="35">
        <f t="shared" si="746"/>
        <v>75.930108437015704</v>
      </c>
      <c r="AH722" s="35">
        <f t="shared" si="747"/>
        <v>7.5173944683458869</v>
      </c>
      <c r="AI722" s="35">
        <f t="shared" si="748"/>
        <v>16.552497094638404</v>
      </c>
      <c r="AJ722" s="35">
        <f t="shared" si="749"/>
        <v>54.517551313146257</v>
      </c>
      <c r="AK722" s="35">
        <f t="shared" si="750"/>
        <v>75.930108437015704</v>
      </c>
      <c r="AM722" s="1">
        <f t="shared" si="751"/>
        <v>90.991468640024593</v>
      </c>
      <c r="AN722" s="1">
        <f t="shared" si="752"/>
        <v>88.762398063592272</v>
      </c>
      <c r="AO722" s="1">
        <f t="shared" si="753"/>
        <v>62.870216779064457</v>
      </c>
      <c r="AP722" s="1">
        <f t="shared" si="754"/>
        <v>76.912154237970327</v>
      </c>
      <c r="AQ722" s="1">
        <f t="shared" si="755"/>
        <v>68.791631342685449</v>
      </c>
      <c r="AR722" s="1">
        <f t="shared" si="756"/>
        <v>56.234656200678543</v>
      </c>
      <c r="AS722" s="1">
        <f t="shared" si="757"/>
        <v>4.03125</v>
      </c>
      <c r="AT722" s="1">
        <f t="shared" si="758"/>
        <v>27.255319148936174</v>
      </c>
      <c r="AU722" s="1">
        <f t="shared" si="759"/>
        <v>1.9672131147540983</v>
      </c>
    </row>
    <row r="723" spans="1:47" ht="14.15" x14ac:dyDescent="0.35">
      <c r="A723" s="37" t="s">
        <v>1017</v>
      </c>
      <c r="B723" s="37" t="s">
        <v>1100</v>
      </c>
      <c r="C723" s="37" t="s">
        <v>1014</v>
      </c>
      <c r="D723" s="30" t="s">
        <v>309</v>
      </c>
      <c r="E723" s="30" t="s">
        <v>249</v>
      </c>
      <c r="F723" s="30">
        <v>52.77</v>
      </c>
      <c r="G723" s="30">
        <v>0.86</v>
      </c>
      <c r="H723" s="30">
        <v>21.73</v>
      </c>
      <c r="I723" s="30">
        <v>10.54</v>
      </c>
      <c r="J723" s="30">
        <v>0.1</v>
      </c>
      <c r="K723" s="30">
        <v>2.72</v>
      </c>
      <c r="L723" s="30">
        <v>0.25</v>
      </c>
      <c r="M723" s="30">
        <v>1.34</v>
      </c>
      <c r="N723" s="30">
        <v>3.43</v>
      </c>
      <c r="O723" s="30">
        <v>0.11</v>
      </c>
      <c r="P723" s="30">
        <v>5.19</v>
      </c>
      <c r="Q723" s="30">
        <v>99.04</v>
      </c>
      <c r="R723" s="4">
        <f t="shared" si="731"/>
        <v>2.7860241803055183</v>
      </c>
      <c r="S723" s="4">
        <f t="shared" si="732"/>
        <v>0.23192838086994258</v>
      </c>
      <c r="T723" s="4">
        <f t="shared" si="733"/>
        <v>1.6789639750827108</v>
      </c>
      <c r="U723" s="17">
        <f t="shared" si="734"/>
        <v>6.6002880581125925E-2</v>
      </c>
      <c r="V723" s="17">
        <f t="shared" si="735"/>
        <v>6.7486428280783245E-2</v>
      </c>
      <c r="W723" s="17">
        <f t="shared" si="736"/>
        <v>0.2131227932522558</v>
      </c>
      <c r="X723" s="17">
        <f t="shared" si="737"/>
        <v>2.1619877379799937E-2</v>
      </c>
      <c r="Y723" s="16">
        <f t="shared" si="738"/>
        <v>3.6411889596602971E-2</v>
      </c>
      <c r="Z723" s="17">
        <f t="shared" si="739"/>
        <v>4.4579172610556351E-3</v>
      </c>
      <c r="AA723" s="16">
        <f t="shared" si="740"/>
        <v>7.7492074674181054E-4</v>
      </c>
      <c r="AB723" s="17">
        <f t="shared" si="741"/>
        <v>4.2254410370330918E-3</v>
      </c>
      <c r="AC723" s="35">
        <f t="shared" si="742"/>
        <v>4.2254410370330918E-3</v>
      </c>
      <c r="AD723" s="35">
        <f t="shared" si="743"/>
        <v>77.392255164757202</v>
      </c>
      <c r="AE723" s="35">
        <f t="shared" si="744"/>
        <v>0.91955904907554209</v>
      </c>
      <c r="AF723" s="35">
        <f t="shared" si="745"/>
        <v>2.5845318416833029E-2</v>
      </c>
      <c r="AG723" s="35">
        <f t="shared" si="746"/>
        <v>77.392255164757202</v>
      </c>
      <c r="AH723" s="35">
        <f t="shared" si="747"/>
        <v>9.3853287450227665</v>
      </c>
      <c r="AI723" s="35">
        <f t="shared" si="748"/>
        <v>13.222416090220038</v>
      </c>
      <c r="AJ723" s="35">
        <f t="shared" si="749"/>
        <v>51.918543672598638</v>
      </c>
      <c r="AK723" s="35">
        <f t="shared" si="750"/>
        <v>77.392255164757202</v>
      </c>
      <c r="AM723" s="1">
        <f t="shared" si="751"/>
        <v>89.18461620828208</v>
      </c>
      <c r="AN723" s="1">
        <f t="shared" si="752"/>
        <v>87.240422361558402</v>
      </c>
      <c r="AO723" s="1">
        <f t="shared" si="753"/>
        <v>49.585853787942355</v>
      </c>
      <c r="AP723" s="1">
        <f t="shared" si="754"/>
        <v>78.598269958113193</v>
      </c>
      <c r="AQ723" s="1">
        <f t="shared" si="755"/>
        <v>68.267699951916555</v>
      </c>
      <c r="AR723" s="1">
        <f t="shared" si="756"/>
        <v>52.124918151901376</v>
      </c>
      <c r="AS723" s="1">
        <f t="shared" si="757"/>
        <v>2.5597014925373136</v>
      </c>
      <c r="AT723" s="1">
        <f t="shared" si="758"/>
        <v>25.267441860465116</v>
      </c>
      <c r="AU723" s="1">
        <f t="shared" si="759"/>
        <v>2.4284399447768061</v>
      </c>
    </row>
    <row r="724" spans="1:47" ht="14.15" x14ac:dyDescent="0.35">
      <c r="A724" s="37" t="s">
        <v>1017</v>
      </c>
      <c r="B724" s="37" t="s">
        <v>1100</v>
      </c>
      <c r="C724" s="37" t="s">
        <v>1014</v>
      </c>
      <c r="D724" s="30" t="s">
        <v>308</v>
      </c>
      <c r="E724" s="30" t="s">
        <v>249</v>
      </c>
      <c r="F724" s="30">
        <v>50.6</v>
      </c>
      <c r="G724" s="30">
        <v>1.05</v>
      </c>
      <c r="H724" s="30">
        <v>24.01</v>
      </c>
      <c r="I724" s="30">
        <v>10.53</v>
      </c>
      <c r="J724" s="30">
        <v>0.1</v>
      </c>
      <c r="K724" s="30">
        <v>2.69</v>
      </c>
      <c r="L724" s="30">
        <v>0.33</v>
      </c>
      <c r="M724" s="30">
        <v>1.17</v>
      </c>
      <c r="N724" s="30">
        <v>4.2699999999999996</v>
      </c>
      <c r="O724" s="30">
        <v>0.16</v>
      </c>
      <c r="P724" s="30">
        <v>5.52</v>
      </c>
      <c r="Q724" s="30">
        <v>100.49</v>
      </c>
      <c r="R724" s="4">
        <f t="shared" si="731"/>
        <v>3.0214666614234971</v>
      </c>
      <c r="S724" s="4">
        <f t="shared" si="732"/>
        <v>0.46207263362678536</v>
      </c>
      <c r="T724" s="4">
        <f t="shared" si="733"/>
        <v>1.2656663733312759</v>
      </c>
      <c r="U724" s="17">
        <f t="shared" si="734"/>
        <v>6.5940259252301334E-2</v>
      </c>
      <c r="V724" s="17">
        <f t="shared" si="735"/>
        <v>6.6742092674745179E-2</v>
      </c>
      <c r="W724" s="17">
        <f t="shared" si="736"/>
        <v>0.23548450372695179</v>
      </c>
      <c r="X724" s="17">
        <f t="shared" si="737"/>
        <v>1.8877057115198451E-2</v>
      </c>
      <c r="Y724" s="16">
        <f t="shared" si="738"/>
        <v>4.5329087048832269E-2</v>
      </c>
      <c r="Z724" s="17">
        <f t="shared" si="739"/>
        <v>5.8844507845934382E-3</v>
      </c>
      <c r="AA724" s="16">
        <f t="shared" si="740"/>
        <v>1.1271574498062699E-3</v>
      </c>
      <c r="AB724" s="17">
        <f t="shared" si="741"/>
        <v>5.5463035496515576E-3</v>
      </c>
      <c r="AC724" s="35">
        <f t="shared" si="742"/>
        <v>5.5463035496515576E-3</v>
      </c>
      <c r="AD724" s="35">
        <f t="shared" si="743"/>
        <v>77.148098425020308</v>
      </c>
      <c r="AE724" s="35">
        <f t="shared" si="744"/>
        <v>0.86108828252575498</v>
      </c>
      <c r="AF724" s="35">
        <f t="shared" si="745"/>
        <v>2.4423360664850007E-2</v>
      </c>
      <c r="AG724" s="35">
        <f t="shared" si="746"/>
        <v>77.148098425020308</v>
      </c>
      <c r="AH724" s="35">
        <f t="shared" si="747"/>
        <v>8.0014429935754805</v>
      </c>
      <c r="AI724" s="35">
        <f t="shared" si="748"/>
        <v>14.850458581404219</v>
      </c>
      <c r="AJ724" s="35">
        <f t="shared" si="749"/>
        <v>53.424507793914366</v>
      </c>
      <c r="AK724" s="35">
        <f t="shared" si="750"/>
        <v>77.148098425020308</v>
      </c>
      <c r="AM724" s="1">
        <f t="shared" si="751"/>
        <v>90.603069775513731</v>
      </c>
      <c r="AN724" s="1">
        <f t="shared" si="752"/>
        <v>88.617998029780352</v>
      </c>
      <c r="AO724" s="1">
        <f t="shared" si="753"/>
        <v>55.258276572672557</v>
      </c>
      <c r="AP724" s="1">
        <f t="shared" si="754"/>
        <v>78.575859935613749</v>
      </c>
      <c r="AQ724" s="1">
        <f t="shared" si="755"/>
        <v>68.831120405344279</v>
      </c>
      <c r="AR724" s="1">
        <f t="shared" si="756"/>
        <v>53.773492494172402</v>
      </c>
      <c r="AS724" s="1">
        <f t="shared" si="757"/>
        <v>3.6495726495726495</v>
      </c>
      <c r="AT724" s="1">
        <f t="shared" si="758"/>
        <v>22.866666666666667</v>
      </c>
      <c r="AU724" s="1">
        <f t="shared" si="759"/>
        <v>2.1074552269887548</v>
      </c>
    </row>
    <row r="725" spans="1:47" ht="14.15" x14ac:dyDescent="0.35">
      <c r="A725" s="37" t="s">
        <v>1017</v>
      </c>
      <c r="B725" s="37" t="s">
        <v>1100</v>
      </c>
      <c r="C725" s="37" t="s">
        <v>1014</v>
      </c>
      <c r="D725" s="30" t="s">
        <v>307</v>
      </c>
      <c r="E725" s="30" t="s">
        <v>249</v>
      </c>
      <c r="F725" s="30">
        <v>59.56</v>
      </c>
      <c r="G725" s="30">
        <v>0.74</v>
      </c>
      <c r="H725" s="30">
        <v>21.18</v>
      </c>
      <c r="I725" s="30">
        <v>6.82</v>
      </c>
      <c r="J725" s="30">
        <v>0.06</v>
      </c>
      <c r="K725" s="30">
        <v>1.88</v>
      </c>
      <c r="L725" s="30">
        <v>0.25</v>
      </c>
      <c r="M725" s="30">
        <v>1.4</v>
      </c>
      <c r="N725" s="30">
        <v>3.87</v>
      </c>
      <c r="O725" s="30">
        <v>0.1</v>
      </c>
      <c r="P725" s="30">
        <v>4.53</v>
      </c>
      <c r="Q725" s="30">
        <v>100.39</v>
      </c>
      <c r="R725" s="4">
        <f t="shared" si="731"/>
        <v>2.7165851035520476</v>
      </c>
      <c r="S725" s="4">
        <f t="shared" si="732"/>
        <v>0.72198273019983261</v>
      </c>
      <c r="T725" s="4">
        <f t="shared" si="733"/>
        <v>1.7227665977411035</v>
      </c>
      <c r="U725" s="17">
        <f t="shared" si="734"/>
        <v>4.2707746258375603E-2</v>
      </c>
      <c r="V725" s="17">
        <f t="shared" si="735"/>
        <v>4.6645031311717822E-2</v>
      </c>
      <c r="W725" s="17">
        <f t="shared" si="736"/>
        <v>0.20772852098862299</v>
      </c>
      <c r="X725" s="17">
        <f t="shared" si="737"/>
        <v>2.2587931590835754E-2</v>
      </c>
      <c r="Y725" s="16">
        <f t="shared" si="738"/>
        <v>4.1082802547770698E-2</v>
      </c>
      <c r="Z725" s="17">
        <f t="shared" si="739"/>
        <v>4.4579172610556351E-3</v>
      </c>
      <c r="AA725" s="16">
        <f t="shared" si="740"/>
        <v>7.0447340612891875E-4</v>
      </c>
      <c r="AB725" s="17">
        <f t="shared" si="741"/>
        <v>4.2465752392169594E-3</v>
      </c>
      <c r="AC725" s="35">
        <f t="shared" si="742"/>
        <v>4.2465752392169594E-3</v>
      </c>
      <c r="AD725" s="35">
        <f t="shared" si="743"/>
        <v>75.360661437347545</v>
      </c>
      <c r="AE725" s="35">
        <f t="shared" si="744"/>
        <v>0.75811173266082488</v>
      </c>
      <c r="AF725" s="35">
        <f t="shared" si="745"/>
        <v>2.6834506830052715E-2</v>
      </c>
      <c r="AG725" s="35">
        <f t="shared" si="746"/>
        <v>75.360661437347545</v>
      </c>
      <c r="AH725" s="35">
        <f t="shared" si="747"/>
        <v>9.735139760459516</v>
      </c>
      <c r="AI725" s="35">
        <f t="shared" si="748"/>
        <v>14.904198802192944</v>
      </c>
      <c r="AJ725" s="35">
        <f t="shared" si="749"/>
        <v>52.58452952086671</v>
      </c>
      <c r="AK725" s="35">
        <f t="shared" si="750"/>
        <v>75.360661437347545</v>
      </c>
      <c r="AM725" s="1">
        <f t="shared" si="751"/>
        <v>88.559788352153873</v>
      </c>
      <c r="AN725" s="1">
        <f t="shared" si="752"/>
        <v>86.130620432925454</v>
      </c>
      <c r="AO725" s="1">
        <f t="shared" si="753"/>
        <v>51.563066381154087</v>
      </c>
      <c r="AP725" s="1">
        <f t="shared" si="754"/>
        <v>76.539827233955293</v>
      </c>
      <c r="AQ725" s="1">
        <f t="shared" si="755"/>
        <v>68.612937639077373</v>
      </c>
      <c r="AR725" s="1">
        <f t="shared" si="756"/>
        <v>56.91214061417449</v>
      </c>
      <c r="AS725" s="1">
        <f t="shared" si="757"/>
        <v>2.7642857142857147</v>
      </c>
      <c r="AT725" s="1">
        <f t="shared" si="758"/>
        <v>28.621621621621621</v>
      </c>
      <c r="AU725" s="1">
        <f t="shared" si="759"/>
        <v>2.8120868744098209</v>
      </c>
    </row>
    <row r="726" spans="1:47" ht="14.15" x14ac:dyDescent="0.35">
      <c r="A726" s="37" t="s">
        <v>1017</v>
      </c>
      <c r="B726" s="37" t="s">
        <v>1100</v>
      </c>
      <c r="C726" s="37" t="s">
        <v>1014</v>
      </c>
      <c r="D726" s="30" t="s">
        <v>306</v>
      </c>
      <c r="E726" s="30" t="s">
        <v>249</v>
      </c>
      <c r="F726" s="30">
        <v>51.66</v>
      </c>
      <c r="G726" s="30">
        <v>0.88</v>
      </c>
      <c r="H726" s="30">
        <v>21.66</v>
      </c>
      <c r="I726" s="30">
        <v>9.68</v>
      </c>
      <c r="J726" s="30">
        <v>0.09</v>
      </c>
      <c r="K726" s="30">
        <v>2.33</v>
      </c>
      <c r="L726" s="30">
        <v>0.32</v>
      </c>
      <c r="M726" s="30">
        <v>1.08</v>
      </c>
      <c r="N726" s="30">
        <v>3.99</v>
      </c>
      <c r="O726" s="30">
        <v>0.14000000000000001</v>
      </c>
      <c r="P726" s="30">
        <v>7.2</v>
      </c>
      <c r="Q726" s="30">
        <v>99.1</v>
      </c>
      <c r="R726" s="4">
        <f t="shared" ref="R726:R788" si="760">LN(H726/M726)</f>
        <v>2.998506200436716</v>
      </c>
      <c r="S726" s="4">
        <f t="shared" ref="S726:S788" si="761">LN(N726/K726)</f>
        <v>0.53792296332416289</v>
      </c>
      <c r="T726" s="4">
        <f t="shared" ref="T726:T788" si="762">LN(M726/L726)</f>
        <v>1.2163953243244932</v>
      </c>
      <c r="U726" s="17">
        <f t="shared" ref="U726:U788" si="763">I726/159.69</f>
        <v>6.0617446302210533E-2</v>
      </c>
      <c r="V726" s="17">
        <f t="shared" ref="V726:V788" si="764">K726/40.3044</f>
        <v>5.7810065402288585E-2</v>
      </c>
      <c r="W726" s="17">
        <f t="shared" ref="W726:W788" si="765">H726/101.96</f>
        <v>0.21243624950961162</v>
      </c>
      <c r="X726" s="17">
        <f t="shared" ref="X726:X788" si="766">M726/61.98</f>
        <v>1.7424975798644726E-2</v>
      </c>
      <c r="Y726" s="16">
        <f t="shared" ref="Y726:Y788" si="767">N726/94.2</f>
        <v>4.235668789808917E-2</v>
      </c>
      <c r="Z726" s="17">
        <f t="shared" ref="Z726:Z788" si="768">L726/56.08</f>
        <v>5.7061340941512127E-3</v>
      </c>
      <c r="AA726" s="16">
        <f t="shared" ref="AA726:AA788" si="769">O726/141.95</f>
        <v>9.8626276858048627E-4</v>
      </c>
      <c r="AB726" s="17">
        <f t="shared" ref="AB726:AB788" si="770">Z726-3/10*AA726</f>
        <v>5.4102552635770665E-3</v>
      </c>
      <c r="AC726" s="35">
        <f t="shared" ref="AC726:AC788" si="771">IF(AB726&gt;X726,X726,AB726)</f>
        <v>5.4102552635770665E-3</v>
      </c>
      <c r="AD726" s="35">
        <f t="shared" ref="AD726:AD788" si="772">W726/(W726+AC726+Y726+X726)*100</f>
        <v>76.518262062671909</v>
      </c>
      <c r="AE726" s="35">
        <f t="shared" ref="AE726:AE788" si="773">(U726+V726+X726+Y726+Z726)/W726</f>
        <v>0.8657435344482628</v>
      </c>
      <c r="AF726" s="35">
        <f t="shared" ref="AF726:AF788" si="774">AC726+X726</f>
        <v>2.2835231062221791E-2</v>
      </c>
      <c r="AG726" s="35">
        <f t="shared" ref="AG726:AG788" si="775">W726/(W726+Y726+AF726)*100</f>
        <v>76.518262062671909</v>
      </c>
      <c r="AH726" s="35">
        <f t="shared" ref="AH726:AH788" si="776">AF726/(W726+Y726+AF726)*100</f>
        <v>8.225113174960736</v>
      </c>
      <c r="AI726" s="35">
        <f t="shared" ref="AI726:AI788" si="777">Y726/(W726+Y726+AF726)*100</f>
        <v>15.256624762367355</v>
      </c>
      <c r="AJ726" s="35">
        <f t="shared" ref="AJ726:AJ788" si="778">AI726/(AH726+AI726)*(100-AG726)+AG726/2</f>
        <v>53.515755793703306</v>
      </c>
      <c r="AK726" s="35">
        <f t="shared" ref="AK726:AK788" si="779">AG726</f>
        <v>76.518262062671909</v>
      </c>
      <c r="AM726" s="1">
        <f t="shared" ref="AM726:AM788" si="780">W726/(W726+AC726+X726)*100</f>
        <v>90.294093016833074</v>
      </c>
      <c r="AN726" s="1">
        <f t="shared" ref="AN726:AN788" si="781">(W726-Y726)/(W726-Y726+AC726+X726)*100</f>
        <v>88.163048180115183</v>
      </c>
      <c r="AO726" s="1">
        <f t="shared" ref="AO726:AO788" si="782">(AC726/0.7+2*X726/0.35+2*Y726/0.25+V726/0.9)*100</f>
        <v>51.038713555605057</v>
      </c>
      <c r="AP726" s="1">
        <f t="shared" ref="AP726:AP788" si="783">W726/(W726+Y726+X726)*100</f>
        <v>78.039041225248667</v>
      </c>
      <c r="AQ726" s="1">
        <f t="shared" ref="AQ726:AQ788" si="784">(W726+U726)/(U726+W726+V726+X726+Y726+AC726)*100</f>
        <v>68.943259617327072</v>
      </c>
      <c r="AR726" s="1">
        <f t="shared" ref="AR726:AR788" si="785">(W726)/(U726+W726+V726+X726+Y726+AC726)*100</f>
        <v>53.637975704844166</v>
      </c>
      <c r="AS726" s="1">
        <f t="shared" si="757"/>
        <v>3.6944444444444442</v>
      </c>
      <c r="AT726" s="1">
        <f t="shared" si="758"/>
        <v>24.613636363636363</v>
      </c>
      <c r="AU726" s="1">
        <f t="shared" si="759"/>
        <v>2.3850415512465371</v>
      </c>
    </row>
    <row r="727" spans="1:47" ht="14.15" x14ac:dyDescent="0.35">
      <c r="A727" s="37" t="s">
        <v>1017</v>
      </c>
      <c r="B727" s="37" t="s">
        <v>1100</v>
      </c>
      <c r="C727" s="37" t="s">
        <v>1014</v>
      </c>
      <c r="D727" s="30" t="s">
        <v>305</v>
      </c>
      <c r="E727" s="30" t="s">
        <v>249</v>
      </c>
      <c r="F727" s="30">
        <v>55.26</v>
      </c>
      <c r="G727" s="30">
        <v>0.93</v>
      </c>
      <c r="H727" s="30">
        <v>19.989999999999998</v>
      </c>
      <c r="I727" s="30">
        <v>11.15</v>
      </c>
      <c r="J727" s="30">
        <v>0.14000000000000001</v>
      </c>
      <c r="K727" s="30">
        <v>3.12</v>
      </c>
      <c r="L727" s="30">
        <v>0.25</v>
      </c>
      <c r="M727" s="30">
        <v>1.1200000000000001</v>
      </c>
      <c r="N727" s="30">
        <v>3.17</v>
      </c>
      <c r="O727" s="30">
        <v>0.12</v>
      </c>
      <c r="P727" s="30">
        <v>5.47</v>
      </c>
      <c r="Q727" s="30">
        <v>100.71</v>
      </c>
      <c r="R727" s="4">
        <f t="shared" si="760"/>
        <v>2.8819034632053051</v>
      </c>
      <c r="S727" s="4">
        <f t="shared" si="761"/>
        <v>1.5898586067798204E-2</v>
      </c>
      <c r="T727" s="4">
        <f t="shared" si="762"/>
        <v>1.4996230464268938</v>
      </c>
      <c r="U727" s="17">
        <f t="shared" si="763"/>
        <v>6.9822781639426387E-2</v>
      </c>
      <c r="V727" s="17">
        <f t="shared" si="764"/>
        <v>7.7410903027957251E-2</v>
      </c>
      <c r="W727" s="17">
        <f t="shared" si="765"/>
        <v>0.19605727736367201</v>
      </c>
      <c r="X727" s="17">
        <f t="shared" si="766"/>
        <v>1.8070345272668605E-2</v>
      </c>
      <c r="Y727" s="16">
        <f t="shared" si="767"/>
        <v>3.3651804670912951E-2</v>
      </c>
      <c r="Z727" s="17">
        <f t="shared" si="768"/>
        <v>4.4579172610556351E-3</v>
      </c>
      <c r="AA727" s="16">
        <f t="shared" si="769"/>
        <v>8.4536808735470234E-4</v>
      </c>
      <c r="AB727" s="17">
        <f t="shared" si="770"/>
        <v>4.2043068348492241E-3</v>
      </c>
      <c r="AC727" s="35">
        <f t="shared" si="771"/>
        <v>4.2043068348492241E-3</v>
      </c>
      <c r="AD727" s="35">
        <f t="shared" si="772"/>
        <v>77.805529008117716</v>
      </c>
      <c r="AE727" s="35">
        <f t="shared" si="773"/>
        <v>1.0375220680776009</v>
      </c>
      <c r="AF727" s="35">
        <f t="shared" si="774"/>
        <v>2.2274652107517827E-2</v>
      </c>
      <c r="AG727" s="35">
        <f t="shared" si="775"/>
        <v>77.805529008117716</v>
      </c>
      <c r="AH727" s="35">
        <f t="shared" si="776"/>
        <v>8.8397182394941183</v>
      </c>
      <c r="AI727" s="35">
        <f t="shared" si="777"/>
        <v>13.354752752388166</v>
      </c>
      <c r="AJ727" s="35">
        <f t="shared" si="778"/>
        <v>52.257517256447024</v>
      </c>
      <c r="AK727" s="35">
        <f t="shared" si="779"/>
        <v>77.805529008117716</v>
      </c>
      <c r="AM727" s="1">
        <f t="shared" si="780"/>
        <v>89.797803664600011</v>
      </c>
      <c r="AN727" s="1">
        <f t="shared" si="781"/>
        <v>87.938793017599025</v>
      </c>
      <c r="AO727" s="1">
        <f t="shared" si="782"/>
        <v>46.449182030784542</v>
      </c>
      <c r="AP727" s="1">
        <f t="shared" si="783"/>
        <v>79.125728675026522</v>
      </c>
      <c r="AQ727" s="1">
        <f t="shared" si="784"/>
        <v>66.600315135542971</v>
      </c>
      <c r="AR727" s="1">
        <f t="shared" si="785"/>
        <v>49.110401532162093</v>
      </c>
      <c r="AS727" s="1">
        <f t="shared" ref="AS727:AS789" si="786">N727/M727</f>
        <v>2.8303571428571423</v>
      </c>
      <c r="AT727" s="1">
        <f t="shared" ref="AT727:AT789" si="787">H727/G727</f>
        <v>21.494623655913976</v>
      </c>
      <c r="AU727" s="1">
        <f t="shared" ref="AU727:AU766" si="788">F727/H727</f>
        <v>2.7643821910955477</v>
      </c>
    </row>
    <row r="728" spans="1:47" ht="14.15" x14ac:dyDescent="0.35">
      <c r="A728" s="37" t="s">
        <v>1017</v>
      </c>
      <c r="B728" s="37" t="s">
        <v>1100</v>
      </c>
      <c r="C728" s="37" t="s">
        <v>1014</v>
      </c>
      <c r="D728" s="30" t="s">
        <v>304</v>
      </c>
      <c r="E728" s="30" t="s">
        <v>249</v>
      </c>
      <c r="F728" s="30">
        <v>58.36</v>
      </c>
      <c r="G728" s="30">
        <v>0.82</v>
      </c>
      <c r="H728" s="30">
        <v>19.47</v>
      </c>
      <c r="I728" s="30">
        <v>8.24</v>
      </c>
      <c r="J728" s="30">
        <v>7.0000000000000007E-2</v>
      </c>
      <c r="K728" s="30">
        <v>2.13</v>
      </c>
      <c r="L728" s="30">
        <v>0.26</v>
      </c>
      <c r="M728" s="30">
        <v>1.03</v>
      </c>
      <c r="N728" s="30">
        <v>4.47</v>
      </c>
      <c r="O728" s="30">
        <v>0.14000000000000001</v>
      </c>
      <c r="P728" s="30">
        <v>5.36</v>
      </c>
      <c r="Q728" s="30">
        <v>100.36</v>
      </c>
      <c r="R728" s="4">
        <f t="shared" si="760"/>
        <v>2.9393160171425636</v>
      </c>
      <c r="S728" s="4">
        <f t="shared" si="761"/>
        <v>0.74126642890414363</v>
      </c>
      <c r="T728" s="4">
        <f t="shared" si="762"/>
        <v>1.3766324502081537</v>
      </c>
      <c r="U728" s="17">
        <f t="shared" si="763"/>
        <v>5.1599974951468473E-2</v>
      </c>
      <c r="V728" s="17">
        <f t="shared" si="764"/>
        <v>5.2847828028701575E-2</v>
      </c>
      <c r="W728" s="17">
        <f t="shared" si="765"/>
        <v>0.19095723813260101</v>
      </c>
      <c r="X728" s="17">
        <f t="shared" si="766"/>
        <v>1.6618263956114876E-2</v>
      </c>
      <c r="Y728" s="16">
        <f t="shared" si="767"/>
        <v>4.7452229299363054E-2</v>
      </c>
      <c r="Z728" s="17">
        <f t="shared" si="768"/>
        <v>4.6362339514978606E-3</v>
      </c>
      <c r="AA728" s="16">
        <f t="shared" si="769"/>
        <v>9.8626276858048627E-4</v>
      </c>
      <c r="AB728" s="17">
        <f t="shared" si="770"/>
        <v>4.3403551209237144E-3</v>
      </c>
      <c r="AC728" s="35">
        <f t="shared" si="771"/>
        <v>4.3403551209237144E-3</v>
      </c>
      <c r="AD728" s="35">
        <f t="shared" si="772"/>
        <v>73.624030119824667</v>
      </c>
      <c r="AE728" s="35">
        <f t="shared" si="773"/>
        <v>0.90677123255682546</v>
      </c>
      <c r="AF728" s="35">
        <f t="shared" si="774"/>
        <v>2.0958619077038589E-2</v>
      </c>
      <c r="AG728" s="35">
        <f t="shared" si="775"/>
        <v>73.624030119824667</v>
      </c>
      <c r="AH728" s="35">
        <f t="shared" si="776"/>
        <v>8.0806468363682491</v>
      </c>
      <c r="AI728" s="35">
        <f t="shared" si="777"/>
        <v>18.295323043807084</v>
      </c>
      <c r="AJ728" s="35">
        <f t="shared" si="778"/>
        <v>55.107338103719414</v>
      </c>
      <c r="AK728" s="35">
        <f t="shared" si="779"/>
        <v>73.624030119824667</v>
      </c>
      <c r="AM728" s="1">
        <f t="shared" si="780"/>
        <v>90.10993355900446</v>
      </c>
      <c r="AN728" s="1">
        <f t="shared" si="781"/>
        <v>87.25638042687919</v>
      </c>
      <c r="AO728" s="1">
        <f t="shared" si="782"/>
        <v>53.949965895194573</v>
      </c>
      <c r="AP728" s="1">
        <f t="shared" si="783"/>
        <v>74.877048504979626</v>
      </c>
      <c r="AQ728" s="1">
        <f t="shared" si="784"/>
        <v>66.670318722098614</v>
      </c>
      <c r="AR728" s="1">
        <f t="shared" si="785"/>
        <v>52.48732769773212</v>
      </c>
      <c r="AS728" s="1">
        <f t="shared" si="786"/>
        <v>4.3398058252427179</v>
      </c>
      <c r="AT728" s="1">
        <f t="shared" si="787"/>
        <v>23.743902439024389</v>
      </c>
      <c r="AU728" s="1">
        <f t="shared" si="788"/>
        <v>2.9974319465844892</v>
      </c>
    </row>
    <row r="729" spans="1:47" ht="14.15" x14ac:dyDescent="0.35">
      <c r="A729" s="37" t="s">
        <v>1017</v>
      </c>
      <c r="B729" s="37" t="s">
        <v>1100</v>
      </c>
      <c r="C729" s="37" t="s">
        <v>1014</v>
      </c>
      <c r="D729" s="30" t="s">
        <v>303</v>
      </c>
      <c r="E729" s="30" t="s">
        <v>249</v>
      </c>
      <c r="F729" s="30">
        <v>58.21</v>
      </c>
      <c r="G729" s="30">
        <v>0.8</v>
      </c>
      <c r="H729" s="30">
        <v>19.38</v>
      </c>
      <c r="I729" s="30">
        <v>8.35</v>
      </c>
      <c r="J729" s="30">
        <v>7.0000000000000007E-2</v>
      </c>
      <c r="K729" s="30">
        <v>2.68</v>
      </c>
      <c r="L729" s="30">
        <v>0.68</v>
      </c>
      <c r="M729" s="30">
        <v>1.52</v>
      </c>
      <c r="N729" s="30">
        <v>4.46</v>
      </c>
      <c r="O729" s="30">
        <v>0.15</v>
      </c>
      <c r="P729" s="30">
        <v>4.55</v>
      </c>
      <c r="Q729" s="30">
        <v>100.87</v>
      </c>
      <c r="R729" s="4">
        <f t="shared" si="760"/>
        <v>2.5455312716044354</v>
      </c>
      <c r="S729" s="4">
        <f t="shared" si="761"/>
        <v>0.50933197150920728</v>
      </c>
      <c r="T729" s="4">
        <f t="shared" si="762"/>
        <v>0.80437281567016972</v>
      </c>
      <c r="U729" s="17">
        <f t="shared" si="763"/>
        <v>5.2288809568539041E-2</v>
      </c>
      <c r="V729" s="17">
        <f t="shared" si="764"/>
        <v>6.6493980806065847E-2</v>
      </c>
      <c r="W729" s="17">
        <f t="shared" si="765"/>
        <v>0.19007453903491567</v>
      </c>
      <c r="X729" s="17">
        <f t="shared" si="766"/>
        <v>2.4524040012907391E-2</v>
      </c>
      <c r="Y729" s="16">
        <f t="shared" si="767"/>
        <v>4.7346072186836514E-2</v>
      </c>
      <c r="Z729" s="17">
        <f t="shared" si="768"/>
        <v>1.2125534950071327E-2</v>
      </c>
      <c r="AA729" s="16">
        <f t="shared" si="769"/>
        <v>1.0567101091933781E-3</v>
      </c>
      <c r="AB729" s="17">
        <f t="shared" si="770"/>
        <v>1.1808521917313314E-2</v>
      </c>
      <c r="AC729" s="35">
        <f t="shared" si="771"/>
        <v>1.1808521917313314E-2</v>
      </c>
      <c r="AD729" s="35">
        <f t="shared" si="772"/>
        <v>69.432816740135678</v>
      </c>
      <c r="AE729" s="35">
        <f t="shared" si="773"/>
        <v>1.0668364029922535</v>
      </c>
      <c r="AF729" s="35">
        <f t="shared" si="774"/>
        <v>3.6332561930220705E-2</v>
      </c>
      <c r="AG729" s="35">
        <f t="shared" si="775"/>
        <v>69.432816740135678</v>
      </c>
      <c r="AH729" s="35">
        <f t="shared" si="776"/>
        <v>13.272014900097922</v>
      </c>
      <c r="AI729" s="35">
        <f t="shared" si="777"/>
        <v>17.295168359766389</v>
      </c>
      <c r="AJ729" s="35">
        <f t="shared" si="778"/>
        <v>52.011576729834232</v>
      </c>
      <c r="AK729" s="35">
        <f t="shared" si="779"/>
        <v>69.432816740135678</v>
      </c>
      <c r="AM729" s="1">
        <f t="shared" si="780"/>
        <v>83.952551940579184</v>
      </c>
      <c r="AN729" s="1">
        <f t="shared" si="781"/>
        <v>79.709397305426506</v>
      </c>
      <c r="AO729" s="1">
        <f t="shared" si="782"/>
        <v>60.965746691738211</v>
      </c>
      <c r="AP729" s="1">
        <f t="shared" si="783"/>
        <v>72.56286323809681</v>
      </c>
      <c r="AQ729" s="1">
        <f t="shared" si="784"/>
        <v>61.742966536375675</v>
      </c>
      <c r="AR729" s="1">
        <f t="shared" si="785"/>
        <v>48.422197377093617</v>
      </c>
      <c r="AS729" s="1">
        <f t="shared" si="786"/>
        <v>2.9342105263157894</v>
      </c>
      <c r="AT729" s="1">
        <f t="shared" si="787"/>
        <v>24.224999999999998</v>
      </c>
      <c r="AU729" s="1">
        <f t="shared" si="788"/>
        <v>3.0036119711042315</v>
      </c>
    </row>
    <row r="730" spans="1:47" ht="14.15" x14ac:dyDescent="0.35">
      <c r="A730" s="37" t="s">
        <v>1017</v>
      </c>
      <c r="B730" s="37" t="s">
        <v>1100</v>
      </c>
      <c r="C730" s="37" t="s">
        <v>1014</v>
      </c>
      <c r="D730" s="30" t="s">
        <v>302</v>
      </c>
      <c r="E730" s="30" t="s">
        <v>250</v>
      </c>
      <c r="F730" s="30">
        <v>62.16</v>
      </c>
      <c r="G730" s="30">
        <v>1.54</v>
      </c>
      <c r="H730" s="30">
        <v>19.350000000000001</v>
      </c>
      <c r="I730" s="30">
        <v>2.83</v>
      </c>
      <c r="J730" s="30">
        <v>0.02</v>
      </c>
      <c r="K730" s="30">
        <v>1.53</v>
      </c>
      <c r="L730" s="30">
        <v>0.64</v>
      </c>
      <c r="M730" s="30">
        <v>1.03</v>
      </c>
      <c r="N730" s="30">
        <v>6.08</v>
      </c>
      <c r="O730" s="30">
        <v>0.4</v>
      </c>
      <c r="P730" s="30">
        <v>4.34</v>
      </c>
      <c r="Q730" s="30">
        <v>99.92</v>
      </c>
      <c r="R730" s="4">
        <f t="shared" si="760"/>
        <v>2.9331336172342461</v>
      </c>
      <c r="S730" s="4">
        <f t="shared" si="761"/>
        <v>1.3797369605737315</v>
      </c>
      <c r="T730" s="4">
        <f t="shared" si="762"/>
        <v>0.47584590486996392</v>
      </c>
      <c r="U730" s="17">
        <f t="shared" si="763"/>
        <v>1.7721836057361138E-2</v>
      </c>
      <c r="V730" s="17">
        <f t="shared" si="764"/>
        <v>3.7961115907940574E-2</v>
      </c>
      <c r="W730" s="17">
        <f t="shared" si="765"/>
        <v>0.18978030600235388</v>
      </c>
      <c r="X730" s="17">
        <f t="shared" si="766"/>
        <v>1.6618263956114876E-2</v>
      </c>
      <c r="Y730" s="16">
        <f t="shared" si="767"/>
        <v>6.4543524416135881E-2</v>
      </c>
      <c r="Z730" s="17">
        <f t="shared" si="768"/>
        <v>1.1412268188302425E-2</v>
      </c>
      <c r="AA730" s="16">
        <f t="shared" si="769"/>
        <v>2.817893624515675E-3</v>
      </c>
      <c r="AB730" s="17">
        <f t="shared" si="770"/>
        <v>1.0566900100947723E-2</v>
      </c>
      <c r="AC730" s="35">
        <f t="shared" si="771"/>
        <v>1.0566900100947723E-2</v>
      </c>
      <c r="AD730" s="35">
        <f t="shared" si="772"/>
        <v>67.415361401120478</v>
      </c>
      <c r="AE730" s="35">
        <f t="shared" si="773"/>
        <v>0.78120333794812213</v>
      </c>
      <c r="AF730" s="35">
        <f t="shared" si="774"/>
        <v>2.7185164057062599E-2</v>
      </c>
      <c r="AG730" s="35">
        <f t="shared" si="775"/>
        <v>67.415361401120464</v>
      </c>
      <c r="AH730" s="35">
        <f t="shared" si="776"/>
        <v>9.6569433270536198</v>
      </c>
      <c r="AI730" s="35">
        <f t="shared" si="777"/>
        <v>22.927695271825907</v>
      </c>
      <c r="AJ730" s="35">
        <f t="shared" si="778"/>
        <v>56.635375972386143</v>
      </c>
      <c r="AK730" s="35">
        <f t="shared" si="779"/>
        <v>67.415361401120464</v>
      </c>
      <c r="AM730" s="1">
        <f t="shared" si="780"/>
        <v>87.470280847169889</v>
      </c>
      <c r="AN730" s="1">
        <f t="shared" si="781"/>
        <v>82.164534153969427</v>
      </c>
      <c r="AO730" s="1">
        <f t="shared" si="782"/>
        <v>66.858429289801549</v>
      </c>
      <c r="AP730" s="1">
        <f t="shared" si="783"/>
        <v>70.044599913649279</v>
      </c>
      <c r="AQ730" s="1">
        <f t="shared" si="784"/>
        <v>61.538285314922966</v>
      </c>
      <c r="AR730" s="1">
        <f t="shared" si="785"/>
        <v>56.282573770083431</v>
      </c>
      <c r="AS730" s="1">
        <f t="shared" si="786"/>
        <v>5.9029126213592233</v>
      </c>
      <c r="AT730" s="1">
        <f t="shared" si="787"/>
        <v>12.564935064935066</v>
      </c>
      <c r="AU730" s="1">
        <f t="shared" si="788"/>
        <v>3.2124031007751932</v>
      </c>
    </row>
    <row r="731" spans="1:47" ht="14.15" x14ac:dyDescent="0.35">
      <c r="A731" s="37" t="s">
        <v>1017</v>
      </c>
      <c r="B731" s="37" t="s">
        <v>1100</v>
      </c>
      <c r="C731" s="37" t="s">
        <v>1014</v>
      </c>
      <c r="D731" s="30" t="s">
        <v>301</v>
      </c>
      <c r="E731" s="30" t="s">
        <v>250</v>
      </c>
      <c r="F731" s="30">
        <v>65.959999999999994</v>
      </c>
      <c r="G731" s="30">
        <v>0.77</v>
      </c>
      <c r="H731" s="30">
        <v>13.94</v>
      </c>
      <c r="I731" s="30">
        <v>5.9</v>
      </c>
      <c r="J731" s="30">
        <v>0.05</v>
      </c>
      <c r="K731" s="30">
        <v>2.11</v>
      </c>
      <c r="L731" s="30">
        <v>0.82</v>
      </c>
      <c r="M731" s="30">
        <v>1.31</v>
      </c>
      <c r="N731" s="30">
        <v>3.1</v>
      </c>
      <c r="O731" s="30">
        <v>0.11</v>
      </c>
      <c r="P731" s="30">
        <v>4.97</v>
      </c>
      <c r="Q731" s="30">
        <v>99.04</v>
      </c>
      <c r="R731" s="4">
        <f t="shared" si="760"/>
        <v>2.3647352681193174</v>
      </c>
      <c r="S731" s="4">
        <f t="shared" si="761"/>
        <v>0.38471416400312547</v>
      </c>
      <c r="T731" s="4">
        <f t="shared" si="762"/>
        <v>0.4684780759368985</v>
      </c>
      <c r="U731" s="17">
        <f t="shared" si="763"/>
        <v>3.6946584006512621E-2</v>
      </c>
      <c r="V731" s="17">
        <f t="shared" si="764"/>
        <v>5.2351604291342876E-2</v>
      </c>
      <c r="W731" s="17">
        <f t="shared" si="765"/>
        <v>0.13672028246371126</v>
      </c>
      <c r="X731" s="17">
        <f t="shared" si="766"/>
        <v>2.1135850274282029E-2</v>
      </c>
      <c r="Y731" s="16">
        <f t="shared" si="767"/>
        <v>3.2908704883227176E-2</v>
      </c>
      <c r="Z731" s="17">
        <f t="shared" si="768"/>
        <v>1.4621968616262481E-2</v>
      </c>
      <c r="AA731" s="16">
        <f t="shared" si="769"/>
        <v>7.7492074674181054E-4</v>
      </c>
      <c r="AB731" s="17">
        <f t="shared" si="770"/>
        <v>1.4389492392239939E-2</v>
      </c>
      <c r="AC731" s="35">
        <f t="shared" si="771"/>
        <v>1.4389492392239939E-2</v>
      </c>
      <c r="AD731" s="35">
        <f t="shared" si="772"/>
        <v>66.642650172063583</v>
      </c>
      <c r="AE731" s="35">
        <f t="shared" si="773"/>
        <v>1.1553860862857319</v>
      </c>
      <c r="AF731" s="35">
        <f t="shared" si="774"/>
        <v>3.5525342666521964E-2</v>
      </c>
      <c r="AG731" s="35">
        <f t="shared" si="775"/>
        <v>66.642650172063583</v>
      </c>
      <c r="AH731" s="35">
        <f t="shared" si="776"/>
        <v>17.316399153842433</v>
      </c>
      <c r="AI731" s="35">
        <f t="shared" si="777"/>
        <v>16.040950674093988</v>
      </c>
      <c r="AJ731" s="35">
        <f t="shared" si="778"/>
        <v>49.362275760125783</v>
      </c>
      <c r="AK731" s="35">
        <f t="shared" si="779"/>
        <v>66.642650172063583</v>
      </c>
      <c r="AM731" s="1">
        <f t="shared" si="780"/>
        <v>79.375184339421338</v>
      </c>
      <c r="AN731" s="1">
        <f t="shared" si="781"/>
        <v>74.503998937578572</v>
      </c>
      <c r="AO731" s="1">
        <f t="shared" si="782"/>
        <v>46.277079326323211</v>
      </c>
      <c r="AP731" s="1">
        <f t="shared" si="783"/>
        <v>71.669540450206455</v>
      </c>
      <c r="AQ731" s="1">
        <f t="shared" si="784"/>
        <v>58.979582673024069</v>
      </c>
      <c r="AR731" s="1">
        <f t="shared" si="785"/>
        <v>46.432030280400241</v>
      </c>
      <c r="AS731" s="1">
        <f t="shared" si="786"/>
        <v>2.3664122137404582</v>
      </c>
      <c r="AT731" s="1">
        <f t="shared" si="787"/>
        <v>18.103896103896101</v>
      </c>
      <c r="AU731" s="1">
        <f t="shared" si="788"/>
        <v>4.7317073170731705</v>
      </c>
    </row>
    <row r="732" spans="1:47" ht="14.15" x14ac:dyDescent="0.35">
      <c r="A732" s="37" t="s">
        <v>1017</v>
      </c>
      <c r="B732" s="37" t="s">
        <v>1100</v>
      </c>
      <c r="C732" s="37" t="s">
        <v>1014</v>
      </c>
      <c r="D732" s="30" t="s">
        <v>300</v>
      </c>
      <c r="E732" s="30" t="s">
        <v>249</v>
      </c>
      <c r="F732" s="30">
        <v>59.75</v>
      </c>
      <c r="G732" s="30">
        <v>1.59</v>
      </c>
      <c r="H732" s="30">
        <v>18.71</v>
      </c>
      <c r="I732" s="30">
        <v>5.29</v>
      </c>
      <c r="J732" s="30">
        <v>0.03</v>
      </c>
      <c r="K732" s="30">
        <v>2.4300000000000002</v>
      </c>
      <c r="L732" s="30">
        <v>0.8</v>
      </c>
      <c r="M732" s="30">
        <v>0.49</v>
      </c>
      <c r="N732" s="30">
        <v>5.62</v>
      </c>
      <c r="O732" s="30">
        <v>0.3</v>
      </c>
      <c r="P732" s="30">
        <v>5.0999999999999996</v>
      </c>
      <c r="Q732" s="30">
        <v>100.11</v>
      </c>
      <c r="R732" s="4">
        <f t="shared" si="760"/>
        <v>3.6424080281634632</v>
      </c>
      <c r="S732" s="4">
        <f t="shared" si="761"/>
        <v>0.83844040655314256</v>
      </c>
      <c r="T732" s="4">
        <f t="shared" si="762"/>
        <v>-0.49020633656325513</v>
      </c>
      <c r="U732" s="17">
        <f t="shared" si="763"/>
        <v>3.3126682948212159E-2</v>
      </c>
      <c r="V732" s="17">
        <f t="shared" si="764"/>
        <v>6.0291184089082087E-2</v>
      </c>
      <c r="W732" s="17">
        <f t="shared" si="765"/>
        <v>0.18350333464103571</v>
      </c>
      <c r="X732" s="17">
        <f t="shared" si="766"/>
        <v>7.9057760567925132E-3</v>
      </c>
      <c r="Y732" s="16">
        <f t="shared" si="767"/>
        <v>5.9660297239915075E-2</v>
      </c>
      <c r="Z732" s="17">
        <f t="shared" si="768"/>
        <v>1.4265335235378032E-2</v>
      </c>
      <c r="AA732" s="16">
        <f t="shared" si="769"/>
        <v>2.1134202183867561E-3</v>
      </c>
      <c r="AB732" s="17">
        <f t="shared" si="770"/>
        <v>1.3631309169862004E-2</v>
      </c>
      <c r="AC732" s="35">
        <f t="shared" si="771"/>
        <v>7.9057760567925132E-3</v>
      </c>
      <c r="AD732" s="35">
        <f t="shared" si="772"/>
        <v>70.857497544980035</v>
      </c>
      <c r="AE732" s="35">
        <f t="shared" si="773"/>
        <v>0.95501956905686636</v>
      </c>
      <c r="AF732" s="35">
        <f t="shared" si="774"/>
        <v>1.5811552113585026E-2</v>
      </c>
      <c r="AG732" s="35">
        <f t="shared" si="775"/>
        <v>70.857497544980021</v>
      </c>
      <c r="AH732" s="35">
        <f t="shared" si="776"/>
        <v>6.1054313659329758</v>
      </c>
      <c r="AI732" s="35">
        <f t="shared" si="777"/>
        <v>23.037071089086997</v>
      </c>
      <c r="AJ732" s="35">
        <f t="shared" si="778"/>
        <v>58.465819861577017</v>
      </c>
      <c r="AK732" s="35">
        <f t="shared" si="779"/>
        <v>70.857497544980021</v>
      </c>
      <c r="AM732" s="1">
        <f t="shared" si="780"/>
        <v>92.06704909450599</v>
      </c>
      <c r="AN732" s="1">
        <f t="shared" si="781"/>
        <v>88.678100613428057</v>
      </c>
      <c r="AO732" s="1">
        <f t="shared" si="782"/>
        <v>60.074241143983457</v>
      </c>
      <c r="AP732" s="1">
        <f t="shared" si="783"/>
        <v>73.088687366697542</v>
      </c>
      <c r="AQ732" s="1">
        <f t="shared" si="784"/>
        <v>61.473975424583706</v>
      </c>
      <c r="AR732" s="1">
        <f t="shared" si="785"/>
        <v>52.07348274993673</v>
      </c>
      <c r="AS732" s="1">
        <f t="shared" si="786"/>
        <v>11.469387755102041</v>
      </c>
      <c r="AT732" s="1">
        <f t="shared" si="787"/>
        <v>11.767295597484276</v>
      </c>
      <c r="AU732" s="1">
        <f t="shared" si="788"/>
        <v>3.193479422768573</v>
      </c>
    </row>
    <row r="733" spans="1:47" ht="14.15" x14ac:dyDescent="0.35">
      <c r="A733" s="37" t="s">
        <v>1017</v>
      </c>
      <c r="B733" s="37" t="s">
        <v>1100</v>
      </c>
      <c r="C733" s="37" t="s">
        <v>1014</v>
      </c>
      <c r="D733" s="30" t="s">
        <v>299</v>
      </c>
      <c r="E733" s="30" t="s">
        <v>249</v>
      </c>
      <c r="F733" s="30">
        <v>64.44</v>
      </c>
      <c r="G733" s="30">
        <v>0.96</v>
      </c>
      <c r="H733" s="30">
        <v>15.59</v>
      </c>
      <c r="I733" s="30">
        <v>6.46</v>
      </c>
      <c r="J733" s="30">
        <v>0.08</v>
      </c>
      <c r="K733" s="30">
        <v>2.73</v>
      </c>
      <c r="L733" s="30">
        <v>0.39</v>
      </c>
      <c r="M733" s="30">
        <v>2.74</v>
      </c>
      <c r="N733" s="30">
        <v>3.5</v>
      </c>
      <c r="O733" s="30">
        <v>0.21</v>
      </c>
      <c r="P733" s="30">
        <v>3.15</v>
      </c>
      <c r="Q733" s="30">
        <v>100.24</v>
      </c>
      <c r="R733" s="4">
        <f t="shared" si="760"/>
        <v>1.7386717626697061</v>
      </c>
      <c r="S733" s="4">
        <f t="shared" si="761"/>
        <v>0.24846135929849972</v>
      </c>
      <c r="T733" s="4">
        <f t="shared" si="762"/>
        <v>1.9495664602584237</v>
      </c>
      <c r="U733" s="17">
        <f t="shared" si="763"/>
        <v>4.0453378420690085E-2</v>
      </c>
      <c r="V733" s="17">
        <f t="shared" si="764"/>
        <v>6.7734540149462591E-2</v>
      </c>
      <c r="W733" s="17">
        <f t="shared" si="765"/>
        <v>0.15290309925460965</v>
      </c>
      <c r="X733" s="17">
        <f t="shared" si="766"/>
        <v>4.4207808970635698E-2</v>
      </c>
      <c r="Y733" s="16">
        <f t="shared" si="767"/>
        <v>3.7154989384288746E-2</v>
      </c>
      <c r="Z733" s="17">
        <f t="shared" si="768"/>
        <v>6.9543509272467904E-3</v>
      </c>
      <c r="AA733" s="16">
        <f t="shared" si="769"/>
        <v>1.4793941528707293E-3</v>
      </c>
      <c r="AB733" s="17">
        <f t="shared" si="770"/>
        <v>6.5105326813855715E-3</v>
      </c>
      <c r="AC733" s="35">
        <f t="shared" si="771"/>
        <v>6.5105326813855715E-3</v>
      </c>
      <c r="AD733" s="35">
        <f t="shared" si="772"/>
        <v>63.504180650017737</v>
      </c>
      <c r="AE733" s="35">
        <f t="shared" si="773"/>
        <v>1.2851607901361735</v>
      </c>
      <c r="AF733" s="35">
        <f t="shared" si="774"/>
        <v>5.071834165202127E-2</v>
      </c>
      <c r="AG733" s="35">
        <f t="shared" si="775"/>
        <v>63.504180650017737</v>
      </c>
      <c r="AH733" s="35">
        <f t="shared" si="776"/>
        <v>21.064496051686003</v>
      </c>
      <c r="AI733" s="35">
        <f t="shared" si="777"/>
        <v>15.431323298296263</v>
      </c>
      <c r="AJ733" s="35">
        <f t="shared" si="778"/>
        <v>47.183413623305128</v>
      </c>
      <c r="AK733" s="35">
        <f t="shared" si="779"/>
        <v>63.504180650017737</v>
      </c>
      <c r="AM733" s="1">
        <f t="shared" si="780"/>
        <v>75.09184620922224</v>
      </c>
      <c r="AN733" s="1">
        <f t="shared" si="781"/>
        <v>69.532394552656072</v>
      </c>
      <c r="AO733" s="1">
        <f t="shared" si="782"/>
        <v>63.441732747456292</v>
      </c>
      <c r="AP733" s="1">
        <f t="shared" si="783"/>
        <v>65.269038650031348</v>
      </c>
      <c r="AQ733" s="1">
        <f t="shared" si="784"/>
        <v>55.408662319335576</v>
      </c>
      <c r="AR733" s="1">
        <f t="shared" si="785"/>
        <v>43.816252219931663</v>
      </c>
      <c r="AS733" s="1">
        <f t="shared" si="786"/>
        <v>1.2773722627737225</v>
      </c>
      <c r="AT733" s="1">
        <f t="shared" si="787"/>
        <v>16.239583333333332</v>
      </c>
      <c r="AU733" s="1">
        <f t="shared" si="788"/>
        <v>4.1334188582424627</v>
      </c>
    </row>
    <row r="734" spans="1:47" ht="14.15" x14ac:dyDescent="0.35">
      <c r="A734" s="37" t="s">
        <v>1017</v>
      </c>
      <c r="B734" s="37" t="s">
        <v>1100</v>
      </c>
      <c r="C734" s="37" t="s">
        <v>1014</v>
      </c>
      <c r="D734" s="30" t="s">
        <v>298</v>
      </c>
      <c r="E734" s="30" t="s">
        <v>249</v>
      </c>
      <c r="F734" s="30">
        <v>69.42</v>
      </c>
      <c r="G734" s="30">
        <v>1.02</v>
      </c>
      <c r="H734" s="30">
        <v>13.16</v>
      </c>
      <c r="I734" s="30">
        <v>5.46</v>
      </c>
      <c r="J734" s="30">
        <v>0.08</v>
      </c>
      <c r="K734" s="30">
        <v>2.31</v>
      </c>
      <c r="L734" s="30">
        <v>0.43</v>
      </c>
      <c r="M734" s="30">
        <v>2.7</v>
      </c>
      <c r="N734" s="30">
        <v>2.72</v>
      </c>
      <c r="O734" s="30">
        <v>0.25</v>
      </c>
      <c r="P734" s="30">
        <v>2.52</v>
      </c>
      <c r="Q734" s="30">
        <v>100.06</v>
      </c>
      <c r="R734" s="4">
        <f t="shared" si="760"/>
        <v>1.5839301528868879</v>
      </c>
      <c r="S734" s="4">
        <f t="shared" si="761"/>
        <v>0.16338435577420385</v>
      </c>
      <c r="T734" s="4">
        <f t="shared" si="762"/>
        <v>1.8372218433048124</v>
      </c>
      <c r="U734" s="17">
        <f t="shared" si="763"/>
        <v>3.4191245538230323E-2</v>
      </c>
      <c r="V734" s="17">
        <f t="shared" si="764"/>
        <v>5.7313841664929886E-2</v>
      </c>
      <c r="W734" s="17">
        <f t="shared" si="765"/>
        <v>0.12907022361710477</v>
      </c>
      <c r="X734" s="17">
        <f t="shared" si="766"/>
        <v>4.3562439496611816E-2</v>
      </c>
      <c r="Y734" s="16">
        <f t="shared" si="767"/>
        <v>2.8874734607218684E-2</v>
      </c>
      <c r="Z734" s="17">
        <f t="shared" si="768"/>
        <v>7.6676176890156916E-3</v>
      </c>
      <c r="AA734" s="16">
        <f t="shared" si="769"/>
        <v>1.7611835153222967E-3</v>
      </c>
      <c r="AB734" s="17">
        <f t="shared" si="770"/>
        <v>7.1392626344190021E-3</v>
      </c>
      <c r="AC734" s="35">
        <f t="shared" si="771"/>
        <v>7.1392626344190021E-3</v>
      </c>
      <c r="AD734" s="35">
        <f t="shared" si="772"/>
        <v>61.860670761410816</v>
      </c>
      <c r="AE734" s="35">
        <f t="shared" si="773"/>
        <v>1.3295853542882072</v>
      </c>
      <c r="AF734" s="35">
        <f t="shared" si="774"/>
        <v>5.0701702131030819E-2</v>
      </c>
      <c r="AG734" s="35">
        <f t="shared" si="775"/>
        <v>61.860670761410816</v>
      </c>
      <c r="AH734" s="35">
        <f t="shared" si="776"/>
        <v>24.30027015274473</v>
      </c>
      <c r="AI734" s="35">
        <f t="shared" si="777"/>
        <v>13.839059085844459</v>
      </c>
      <c r="AJ734" s="35">
        <f t="shared" si="778"/>
        <v>44.769394466549862</v>
      </c>
      <c r="AK734" s="35">
        <f t="shared" si="779"/>
        <v>61.860670761410816</v>
      </c>
      <c r="AM734" s="1">
        <f t="shared" si="780"/>
        <v>71.796651829794044</v>
      </c>
      <c r="AN734" s="1">
        <f t="shared" si="781"/>
        <v>66.399837036275571</v>
      </c>
      <c r="AO734" s="1">
        <f t="shared" si="782"/>
        <v>55.380709546763931</v>
      </c>
      <c r="AP734" s="1">
        <f t="shared" si="783"/>
        <v>64.052349976675444</v>
      </c>
      <c r="AQ734" s="1">
        <f t="shared" si="784"/>
        <v>54.392976380558075</v>
      </c>
      <c r="AR734" s="1">
        <f t="shared" si="785"/>
        <v>43.001656551055916</v>
      </c>
      <c r="AS734" s="1">
        <f t="shared" si="786"/>
        <v>1.0074074074074073</v>
      </c>
      <c r="AT734" s="1">
        <f t="shared" si="787"/>
        <v>12.901960784313726</v>
      </c>
      <c r="AU734" s="1">
        <f t="shared" si="788"/>
        <v>5.2750759878419453</v>
      </c>
    </row>
    <row r="735" spans="1:47" ht="14.15" x14ac:dyDescent="0.35">
      <c r="A735" s="37" t="s">
        <v>1017</v>
      </c>
      <c r="B735" s="37" t="s">
        <v>1100</v>
      </c>
      <c r="C735" s="37" t="s">
        <v>1014</v>
      </c>
      <c r="D735" s="30" t="s">
        <v>297</v>
      </c>
      <c r="E735" s="30" t="s">
        <v>249</v>
      </c>
      <c r="F735" s="30">
        <v>66.989999999999995</v>
      </c>
      <c r="G735" s="30">
        <v>1.01</v>
      </c>
      <c r="H735" s="30">
        <v>14.25</v>
      </c>
      <c r="I735" s="30">
        <v>5.56</v>
      </c>
      <c r="J735" s="30">
        <v>0.08</v>
      </c>
      <c r="K735" s="30">
        <v>2.48</v>
      </c>
      <c r="L735" s="30">
        <v>0.47</v>
      </c>
      <c r="M735" s="30">
        <v>2.1</v>
      </c>
      <c r="N735" s="30">
        <v>3.46</v>
      </c>
      <c r="O735" s="30">
        <v>0.28000000000000003</v>
      </c>
      <c r="P735" s="30">
        <v>3.89</v>
      </c>
      <c r="Q735" s="30">
        <v>100.56</v>
      </c>
      <c r="R735" s="4">
        <f t="shared" si="760"/>
        <v>1.9148195619852821</v>
      </c>
      <c r="S735" s="4">
        <f t="shared" si="761"/>
        <v>0.33301002889274217</v>
      </c>
      <c r="T735" s="4">
        <f t="shared" si="762"/>
        <v>1.4969599290074103</v>
      </c>
      <c r="U735" s="17">
        <f t="shared" si="763"/>
        <v>3.4817458826476293E-2</v>
      </c>
      <c r="V735" s="17">
        <f t="shared" si="764"/>
        <v>6.1531743432478837E-2</v>
      </c>
      <c r="W735" s="17">
        <f t="shared" si="765"/>
        <v>0.13976069046684975</v>
      </c>
      <c r="X735" s="17">
        <f t="shared" si="766"/>
        <v>3.3881897386253634E-2</v>
      </c>
      <c r="Y735" s="16">
        <f t="shared" si="767"/>
        <v>3.6730360934182589E-2</v>
      </c>
      <c r="Z735" s="17">
        <f t="shared" si="768"/>
        <v>8.3808844507845936E-3</v>
      </c>
      <c r="AA735" s="16">
        <f t="shared" si="769"/>
        <v>1.9725255371609725E-3</v>
      </c>
      <c r="AB735" s="17">
        <f t="shared" si="770"/>
        <v>7.789126789636302E-3</v>
      </c>
      <c r="AC735" s="35">
        <f t="shared" si="771"/>
        <v>7.789126789636302E-3</v>
      </c>
      <c r="AD735" s="35">
        <f t="shared" si="772"/>
        <v>64.062779975510082</v>
      </c>
      <c r="AE735" s="35">
        <f t="shared" si="773"/>
        <v>1.2545898595983676</v>
      </c>
      <c r="AF735" s="35">
        <f t="shared" si="774"/>
        <v>4.1671024175889936E-2</v>
      </c>
      <c r="AG735" s="35">
        <f t="shared" si="775"/>
        <v>64.062779975510082</v>
      </c>
      <c r="AH735" s="35">
        <f t="shared" si="776"/>
        <v>19.100947800250026</v>
      </c>
      <c r="AI735" s="35">
        <f t="shared" si="777"/>
        <v>16.836272224239885</v>
      </c>
      <c r="AJ735" s="35">
        <f t="shared" si="778"/>
        <v>48.867662211994926</v>
      </c>
      <c r="AK735" s="35">
        <f t="shared" si="779"/>
        <v>64.062779975510082</v>
      </c>
      <c r="AM735" s="1">
        <f t="shared" si="780"/>
        <v>77.032116872209983</v>
      </c>
      <c r="AN735" s="1">
        <f t="shared" si="781"/>
        <v>71.202049526212789</v>
      </c>
      <c r="AO735" s="1">
        <f t="shared" si="782"/>
        <v>56.694965747968439</v>
      </c>
      <c r="AP735" s="1">
        <f t="shared" si="783"/>
        <v>66.434725221333352</v>
      </c>
      <c r="AQ735" s="1">
        <f t="shared" si="784"/>
        <v>55.507754918863924</v>
      </c>
      <c r="AR735" s="1">
        <f t="shared" si="785"/>
        <v>44.437417770367396</v>
      </c>
      <c r="AS735" s="1">
        <f t="shared" si="786"/>
        <v>1.6476190476190475</v>
      </c>
      <c r="AT735" s="1">
        <f t="shared" si="787"/>
        <v>14.108910891089108</v>
      </c>
      <c r="AU735" s="1">
        <f t="shared" si="788"/>
        <v>4.7010526315789471</v>
      </c>
    </row>
    <row r="736" spans="1:47" ht="14.15" x14ac:dyDescent="0.35">
      <c r="A736" s="37" t="s">
        <v>1017</v>
      </c>
      <c r="B736" s="37" t="s">
        <v>1100</v>
      </c>
      <c r="C736" s="37" t="s">
        <v>1014</v>
      </c>
      <c r="D736" s="30" t="s">
        <v>296</v>
      </c>
      <c r="E736" s="30" t="s">
        <v>249</v>
      </c>
      <c r="F736" s="30">
        <v>67.77</v>
      </c>
      <c r="G736" s="30">
        <v>1.1299999999999999</v>
      </c>
      <c r="H736" s="30">
        <v>13.28</v>
      </c>
      <c r="I736" s="30">
        <v>5.68</v>
      </c>
      <c r="J736" s="30">
        <v>0.09</v>
      </c>
      <c r="K736" s="30">
        <v>2.1</v>
      </c>
      <c r="L736" s="30">
        <v>0.46</v>
      </c>
      <c r="M736" s="30">
        <v>2.62</v>
      </c>
      <c r="N736" s="30">
        <v>2.82</v>
      </c>
      <c r="O736" s="30">
        <v>0.26</v>
      </c>
      <c r="P736" s="30">
        <v>3.32</v>
      </c>
      <c r="Q736" s="30">
        <v>99.52</v>
      </c>
      <c r="R736" s="4">
        <f t="shared" si="760"/>
        <v>1.6230848262752822</v>
      </c>
      <c r="S736" s="4">
        <f t="shared" si="761"/>
        <v>0.29479954022064481</v>
      </c>
      <c r="T736" s="4">
        <f t="shared" si="762"/>
        <v>1.7397031072720019</v>
      </c>
      <c r="U736" s="17">
        <f t="shared" si="763"/>
        <v>3.5568914772371465E-2</v>
      </c>
      <c r="V736" s="17">
        <f t="shared" si="764"/>
        <v>5.210349242266353E-2</v>
      </c>
      <c r="W736" s="17">
        <f t="shared" si="765"/>
        <v>0.13024715574735191</v>
      </c>
      <c r="X736" s="17">
        <f t="shared" si="766"/>
        <v>4.2271700548564058E-2</v>
      </c>
      <c r="Y736" s="16">
        <f t="shared" si="767"/>
        <v>2.9936305732484073E-2</v>
      </c>
      <c r="Z736" s="17">
        <f t="shared" si="768"/>
        <v>8.2025677603423681E-3</v>
      </c>
      <c r="AA736" s="16">
        <f t="shared" si="769"/>
        <v>1.8316308559351887E-3</v>
      </c>
      <c r="AB736" s="17">
        <f t="shared" si="770"/>
        <v>7.6530785035618118E-3</v>
      </c>
      <c r="AC736" s="35">
        <f t="shared" si="771"/>
        <v>7.6530785035618118E-3</v>
      </c>
      <c r="AD736" s="35">
        <f t="shared" si="772"/>
        <v>61.990503284205367</v>
      </c>
      <c r="AE736" s="35">
        <f t="shared" si="773"/>
        <v>1.2904925276254475</v>
      </c>
      <c r="AF736" s="35">
        <f t="shared" si="774"/>
        <v>4.9924779052125869E-2</v>
      </c>
      <c r="AG736" s="35">
        <f t="shared" si="775"/>
        <v>61.990503284205367</v>
      </c>
      <c r="AH736" s="35">
        <f t="shared" si="776"/>
        <v>23.761456916551197</v>
      </c>
      <c r="AI736" s="35">
        <f t="shared" si="777"/>
        <v>14.248039799243447</v>
      </c>
      <c r="AJ736" s="35">
        <f t="shared" si="778"/>
        <v>45.24329144134613</v>
      </c>
      <c r="AK736" s="35">
        <f t="shared" si="779"/>
        <v>61.990503284205367</v>
      </c>
      <c r="AM736" s="1">
        <f t="shared" si="780"/>
        <v>72.290479586796025</v>
      </c>
      <c r="AN736" s="1">
        <f t="shared" si="781"/>
        <v>66.769015204866491</v>
      </c>
      <c r="AO736" s="1">
        <f t="shared" si="782"/>
        <v>54.986875907241341</v>
      </c>
      <c r="AP736" s="1">
        <f t="shared" si="783"/>
        <v>64.333828015252621</v>
      </c>
      <c r="AQ736" s="1">
        <f t="shared" si="784"/>
        <v>55.683964618057487</v>
      </c>
      <c r="AR736" s="1">
        <f t="shared" si="785"/>
        <v>43.739294927842842</v>
      </c>
      <c r="AS736" s="1">
        <f t="shared" si="786"/>
        <v>1.0763358778625953</v>
      </c>
      <c r="AT736" s="1">
        <f t="shared" si="787"/>
        <v>11.752212389380531</v>
      </c>
      <c r="AU736" s="1">
        <f t="shared" si="788"/>
        <v>5.1031626506024095</v>
      </c>
    </row>
    <row r="737" spans="1:47" ht="14.15" x14ac:dyDescent="0.35">
      <c r="A737" s="37" t="s">
        <v>1017</v>
      </c>
      <c r="B737" s="37" t="s">
        <v>1100</v>
      </c>
      <c r="C737" s="37" t="s">
        <v>1014</v>
      </c>
      <c r="D737" s="30" t="s">
        <v>295</v>
      </c>
      <c r="E737" s="30" t="s">
        <v>249</v>
      </c>
      <c r="F737" s="30">
        <v>62.77</v>
      </c>
      <c r="G737" s="30">
        <v>1.03</v>
      </c>
      <c r="H737" s="30">
        <v>16.28</v>
      </c>
      <c r="I737" s="30">
        <v>6.47</v>
      </c>
      <c r="J737" s="30">
        <v>0.05</v>
      </c>
      <c r="K737" s="30">
        <v>2.5299999999999998</v>
      </c>
      <c r="L737" s="30">
        <v>0.44</v>
      </c>
      <c r="M737" s="30">
        <v>1.66</v>
      </c>
      <c r="N737" s="30">
        <v>4.49</v>
      </c>
      <c r="O737" s="30">
        <v>0.24</v>
      </c>
      <c r="P737" s="30">
        <v>3.98</v>
      </c>
      <c r="Q737" s="30">
        <v>99.93</v>
      </c>
      <c r="R737" s="4">
        <f t="shared" si="760"/>
        <v>2.2831197582059426</v>
      </c>
      <c r="S737" s="4">
        <f t="shared" si="761"/>
        <v>0.5736333990147342</v>
      </c>
      <c r="T737" s="4">
        <f t="shared" si="762"/>
        <v>1.327798154438282</v>
      </c>
      <c r="U737" s="17">
        <f t="shared" si="763"/>
        <v>4.0515999749514683E-2</v>
      </c>
      <c r="V737" s="17">
        <f t="shared" si="764"/>
        <v>6.2772302775875574E-2</v>
      </c>
      <c r="W737" s="17">
        <f t="shared" si="765"/>
        <v>0.15967045900353083</v>
      </c>
      <c r="X737" s="17">
        <f t="shared" si="766"/>
        <v>2.6782833171990966E-2</v>
      </c>
      <c r="Y737" s="16">
        <f t="shared" si="767"/>
        <v>4.7664543524416139E-2</v>
      </c>
      <c r="Z737" s="17">
        <f t="shared" si="768"/>
        <v>7.8459343794579171E-3</v>
      </c>
      <c r="AA737" s="16">
        <f t="shared" si="769"/>
        <v>1.6907361747094047E-3</v>
      </c>
      <c r="AB737" s="17">
        <f t="shared" si="770"/>
        <v>7.3387135270450952E-3</v>
      </c>
      <c r="AC737" s="35">
        <f t="shared" si="771"/>
        <v>7.3387135270450952E-3</v>
      </c>
      <c r="AD737" s="35">
        <f t="shared" si="772"/>
        <v>66.128029873164223</v>
      </c>
      <c r="AE737" s="35">
        <f t="shared" si="773"/>
        <v>1.162278951030957</v>
      </c>
      <c r="AF737" s="35">
        <f t="shared" si="774"/>
        <v>3.4121546699036061E-2</v>
      </c>
      <c r="AG737" s="35">
        <f t="shared" si="775"/>
        <v>66.128029873164223</v>
      </c>
      <c r="AH737" s="35">
        <f t="shared" si="776"/>
        <v>14.131547397772115</v>
      </c>
      <c r="AI737" s="35">
        <f t="shared" si="777"/>
        <v>19.74042272906366</v>
      </c>
      <c r="AJ737" s="35">
        <f t="shared" si="778"/>
        <v>52.804437665645771</v>
      </c>
      <c r="AK737" s="35">
        <f t="shared" si="779"/>
        <v>66.128029873164223</v>
      </c>
      <c r="AM737" s="1">
        <f t="shared" si="780"/>
        <v>82.392696450334483</v>
      </c>
      <c r="AN737" s="1">
        <f t="shared" si="781"/>
        <v>76.649463290180933</v>
      </c>
      <c r="AO737" s="1">
        <f t="shared" si="782"/>
        <v>61.459198872964805</v>
      </c>
      <c r="AP737" s="1">
        <f t="shared" si="783"/>
        <v>68.200894872518745</v>
      </c>
      <c r="AQ737" s="1">
        <f t="shared" si="784"/>
        <v>58.068005290137712</v>
      </c>
      <c r="AR737" s="1">
        <f t="shared" si="785"/>
        <v>46.31554559608638</v>
      </c>
      <c r="AS737" s="1">
        <f t="shared" si="786"/>
        <v>2.7048192771084341</v>
      </c>
      <c r="AT737" s="1">
        <f t="shared" si="787"/>
        <v>15.805825242718447</v>
      </c>
      <c r="AU737" s="1">
        <f t="shared" si="788"/>
        <v>3.8556511056511056</v>
      </c>
    </row>
    <row r="738" spans="1:47" ht="14.15" x14ac:dyDescent="0.35">
      <c r="A738" s="37" t="s">
        <v>1017</v>
      </c>
      <c r="B738" s="37" t="s">
        <v>1100</v>
      </c>
      <c r="C738" s="37" t="s">
        <v>1014</v>
      </c>
      <c r="D738" s="30" t="s">
        <v>294</v>
      </c>
      <c r="E738" s="30" t="s">
        <v>250</v>
      </c>
      <c r="F738" s="30">
        <v>60.08</v>
      </c>
      <c r="G738" s="30">
        <v>0.97</v>
      </c>
      <c r="H738" s="30">
        <v>16.57</v>
      </c>
      <c r="I738" s="30">
        <v>7.53</v>
      </c>
      <c r="J738" s="30">
        <v>7.0000000000000007E-2</v>
      </c>
      <c r="K738" s="30">
        <v>3.18</v>
      </c>
      <c r="L738" s="30">
        <v>0.42</v>
      </c>
      <c r="M738" s="30">
        <v>1.38</v>
      </c>
      <c r="N738" s="30">
        <v>4.57</v>
      </c>
      <c r="O738" s="30">
        <v>0.24</v>
      </c>
      <c r="P738" s="30">
        <v>4.74</v>
      </c>
      <c r="Q738" s="30">
        <v>99.76</v>
      </c>
      <c r="R738" s="4">
        <f t="shared" si="760"/>
        <v>2.4855103322693584</v>
      </c>
      <c r="S738" s="4">
        <f t="shared" si="761"/>
        <v>0.36263200811402785</v>
      </c>
      <c r="T738" s="4">
        <f t="shared" si="762"/>
        <v>1.1895840668738364</v>
      </c>
      <c r="U738" s="17">
        <f t="shared" si="763"/>
        <v>4.7153860604922042E-2</v>
      </c>
      <c r="V738" s="17">
        <f t="shared" si="764"/>
        <v>7.8899574240033354E-2</v>
      </c>
      <c r="W738" s="17">
        <f t="shared" si="765"/>
        <v>0.16251471165162809</v>
      </c>
      <c r="X738" s="17">
        <f t="shared" si="766"/>
        <v>2.2265246853823813E-2</v>
      </c>
      <c r="Y738" s="16">
        <f t="shared" si="767"/>
        <v>4.8513800424628453E-2</v>
      </c>
      <c r="Z738" s="17">
        <f t="shared" si="768"/>
        <v>7.4893009985734661E-3</v>
      </c>
      <c r="AA738" s="16">
        <f t="shared" si="769"/>
        <v>1.6907361747094047E-3</v>
      </c>
      <c r="AB738" s="17">
        <f t="shared" si="770"/>
        <v>6.9820801461606442E-3</v>
      </c>
      <c r="AC738" s="35">
        <f t="shared" si="771"/>
        <v>6.9820801461606442E-3</v>
      </c>
      <c r="AD738" s="35">
        <f t="shared" si="772"/>
        <v>67.636726304412647</v>
      </c>
      <c r="AE738" s="35">
        <f t="shared" si="773"/>
        <v>1.2572509962050209</v>
      </c>
      <c r="AF738" s="35">
        <f t="shared" si="774"/>
        <v>2.9247326999984457E-2</v>
      </c>
      <c r="AG738" s="35">
        <f t="shared" si="775"/>
        <v>67.636726304412647</v>
      </c>
      <c r="AH738" s="35">
        <f t="shared" si="776"/>
        <v>12.17239615619617</v>
      </c>
      <c r="AI738" s="35">
        <f t="shared" si="777"/>
        <v>20.190877539391185</v>
      </c>
      <c r="AJ738" s="35">
        <f t="shared" si="778"/>
        <v>54.009240691597512</v>
      </c>
      <c r="AK738" s="35">
        <f t="shared" si="779"/>
        <v>67.636726304412647</v>
      </c>
      <c r="AM738" s="1">
        <f t="shared" si="780"/>
        <v>84.748114274525363</v>
      </c>
      <c r="AN738" s="1">
        <f t="shared" si="781"/>
        <v>79.582766697876878</v>
      </c>
      <c r="AO738" s="1">
        <f t="shared" si="782"/>
        <v>61.298097922771596</v>
      </c>
      <c r="AP738" s="1">
        <f t="shared" si="783"/>
        <v>69.660976957525378</v>
      </c>
      <c r="AQ738" s="1">
        <f t="shared" si="784"/>
        <v>57.235003365211099</v>
      </c>
      <c r="AR738" s="1">
        <f t="shared" si="785"/>
        <v>44.363015249113772</v>
      </c>
      <c r="AS738" s="1">
        <f t="shared" si="786"/>
        <v>3.3115942028985512</v>
      </c>
      <c r="AT738" s="1">
        <f t="shared" si="787"/>
        <v>17.082474226804123</v>
      </c>
      <c r="AU738" s="1">
        <f t="shared" si="788"/>
        <v>3.6258298129149065</v>
      </c>
    </row>
    <row r="739" spans="1:47" ht="14.15" x14ac:dyDescent="0.35">
      <c r="A739" s="37" t="s">
        <v>1017</v>
      </c>
      <c r="B739" s="37" t="s">
        <v>1100</v>
      </c>
      <c r="C739" s="37" t="s">
        <v>1014</v>
      </c>
      <c r="D739" s="30" t="s">
        <v>293</v>
      </c>
      <c r="E739" s="30" t="s">
        <v>250</v>
      </c>
      <c r="F739" s="30">
        <v>59.63</v>
      </c>
      <c r="G739" s="30">
        <v>0.99</v>
      </c>
      <c r="H739" s="30">
        <v>16.53</v>
      </c>
      <c r="I739" s="30">
        <v>7.59</v>
      </c>
      <c r="J739" s="30">
        <v>0.08</v>
      </c>
      <c r="K739" s="30">
        <v>3.73</v>
      </c>
      <c r="L739" s="30">
        <v>0.43</v>
      </c>
      <c r="M739" s="30">
        <v>1.41</v>
      </c>
      <c r="N739" s="30">
        <v>4.28</v>
      </c>
      <c r="O739" s="30">
        <v>0.23</v>
      </c>
      <c r="P739" s="30">
        <v>4.71</v>
      </c>
      <c r="Q739" s="30">
        <v>99.62</v>
      </c>
      <c r="R739" s="4">
        <f t="shared" si="760"/>
        <v>2.461587207442856</v>
      </c>
      <c r="S739" s="4">
        <f t="shared" si="761"/>
        <v>0.13754477593798134</v>
      </c>
      <c r="T739" s="4">
        <f t="shared" si="762"/>
        <v>1.1875597746846058</v>
      </c>
      <c r="U739" s="17">
        <f t="shared" si="763"/>
        <v>4.7529588577869625E-2</v>
      </c>
      <c r="V739" s="17">
        <f t="shared" si="764"/>
        <v>9.2545727017397605E-2</v>
      </c>
      <c r="W739" s="17">
        <f t="shared" si="765"/>
        <v>0.16212240094154573</v>
      </c>
      <c r="X739" s="17">
        <f t="shared" si="766"/>
        <v>2.2749273959341725E-2</v>
      </c>
      <c r="Y739" s="16">
        <f t="shared" si="767"/>
        <v>4.5435244161358815E-2</v>
      </c>
      <c r="Z739" s="17">
        <f t="shared" si="768"/>
        <v>7.6676176890156916E-3</v>
      </c>
      <c r="AA739" s="16">
        <f t="shared" si="769"/>
        <v>1.6202888340965131E-3</v>
      </c>
      <c r="AB739" s="17">
        <f t="shared" si="770"/>
        <v>7.1815310387867374E-3</v>
      </c>
      <c r="AC739" s="35">
        <f t="shared" si="771"/>
        <v>7.1815310387867374E-3</v>
      </c>
      <c r="AD739" s="35">
        <f t="shared" si="772"/>
        <v>68.265383378675949</v>
      </c>
      <c r="AE739" s="35">
        <f t="shared" si="773"/>
        <v>1.3318791860406602</v>
      </c>
      <c r="AF739" s="35">
        <f t="shared" si="774"/>
        <v>2.993080499812846E-2</v>
      </c>
      <c r="AG739" s="35">
        <f t="shared" si="775"/>
        <v>68.265383378675963</v>
      </c>
      <c r="AH739" s="35">
        <f t="shared" si="776"/>
        <v>12.603057110943801</v>
      </c>
      <c r="AI739" s="35">
        <f t="shared" si="777"/>
        <v>19.131559510380246</v>
      </c>
      <c r="AJ739" s="35">
        <f t="shared" si="778"/>
        <v>53.264251199718217</v>
      </c>
      <c r="AK739" s="35">
        <f t="shared" si="779"/>
        <v>68.265383378675963</v>
      </c>
      <c r="AM739" s="1">
        <f t="shared" si="780"/>
        <v>84.415357790210479</v>
      </c>
      <c r="AN739" s="1">
        <f t="shared" si="781"/>
        <v>79.58585385098759</v>
      </c>
      <c r="AO739" s="1">
        <f t="shared" si="782"/>
        <v>60.656572011740487</v>
      </c>
      <c r="AP739" s="1">
        <f t="shared" si="783"/>
        <v>70.394064408342004</v>
      </c>
      <c r="AQ739" s="1">
        <f t="shared" si="784"/>
        <v>55.527571384604869</v>
      </c>
      <c r="AR739" s="1">
        <f t="shared" si="785"/>
        <v>42.939078288553681</v>
      </c>
      <c r="AS739" s="1">
        <f t="shared" si="786"/>
        <v>3.0354609929078018</v>
      </c>
      <c r="AT739" s="1">
        <f t="shared" si="787"/>
        <v>16.696969696969699</v>
      </c>
      <c r="AU739" s="1">
        <f t="shared" si="788"/>
        <v>3.6073805202661826</v>
      </c>
    </row>
    <row r="740" spans="1:47" ht="14.15" x14ac:dyDescent="0.35">
      <c r="A740" s="37" t="s">
        <v>1017</v>
      </c>
      <c r="B740" s="37" t="s">
        <v>1100</v>
      </c>
      <c r="C740" s="37" t="s">
        <v>1014</v>
      </c>
      <c r="D740" s="30" t="s">
        <v>292</v>
      </c>
      <c r="E740" s="30" t="s">
        <v>250</v>
      </c>
      <c r="F740" s="30">
        <v>66.959999999999994</v>
      </c>
      <c r="G740" s="30">
        <v>1.01</v>
      </c>
      <c r="H740" s="30">
        <v>14.95</v>
      </c>
      <c r="I740" s="30">
        <v>4.96</v>
      </c>
      <c r="J740" s="30">
        <v>0.05</v>
      </c>
      <c r="K740" s="30">
        <v>2.15</v>
      </c>
      <c r="L740" s="30">
        <v>0.44</v>
      </c>
      <c r="M740" s="30">
        <v>2.08</v>
      </c>
      <c r="N740" s="30">
        <v>3.73</v>
      </c>
      <c r="O740" s="30">
        <v>0.24</v>
      </c>
      <c r="P740" s="30">
        <v>3.52</v>
      </c>
      <c r="Q740" s="30">
        <v>100.09</v>
      </c>
      <c r="R740" s="4">
        <f t="shared" si="760"/>
        <v>1.9723434061234688</v>
      </c>
      <c r="S740" s="4">
        <f t="shared" si="761"/>
        <v>0.55094039151615271</v>
      </c>
      <c r="T740" s="4">
        <f t="shared" si="762"/>
        <v>1.5533484457830569</v>
      </c>
      <c r="U740" s="17">
        <f t="shared" si="763"/>
        <v>3.1060179097000439E-2</v>
      </c>
      <c r="V740" s="17">
        <f t="shared" si="764"/>
        <v>5.3344051766060274E-2</v>
      </c>
      <c r="W740" s="17">
        <f t="shared" si="765"/>
        <v>0.14662612789329149</v>
      </c>
      <c r="X740" s="17">
        <f t="shared" si="766"/>
        <v>3.3559212649241693E-2</v>
      </c>
      <c r="Y740" s="16">
        <f t="shared" si="767"/>
        <v>3.9596602972399149E-2</v>
      </c>
      <c r="Z740" s="17">
        <f t="shared" si="768"/>
        <v>7.8459343794579171E-3</v>
      </c>
      <c r="AA740" s="16">
        <f t="shared" si="769"/>
        <v>1.6907361747094047E-3</v>
      </c>
      <c r="AB740" s="17">
        <f t="shared" si="770"/>
        <v>7.3387135270450952E-3</v>
      </c>
      <c r="AC740" s="35">
        <f t="shared" si="771"/>
        <v>7.3387135270450952E-3</v>
      </c>
      <c r="AD740" s="35">
        <f t="shared" si="772"/>
        <v>64.558693076601742</v>
      </c>
      <c r="AE740" s="35">
        <f t="shared" si="773"/>
        <v>1.1280798534387759</v>
      </c>
      <c r="AF740" s="35">
        <f t="shared" si="774"/>
        <v>4.0897926176286792E-2</v>
      </c>
      <c r="AG740" s="35">
        <f t="shared" si="775"/>
        <v>64.558693076601742</v>
      </c>
      <c r="AH740" s="35">
        <f t="shared" si="776"/>
        <v>18.007136254773982</v>
      </c>
      <c r="AI740" s="35">
        <f t="shared" si="777"/>
        <v>17.434170668624269</v>
      </c>
      <c r="AJ740" s="35">
        <f t="shared" si="778"/>
        <v>49.713517206925147</v>
      </c>
      <c r="AK740" s="35">
        <f t="shared" si="779"/>
        <v>64.558693076601742</v>
      </c>
      <c r="AM740" s="1">
        <f t="shared" si="780"/>
        <v>78.190570602152093</v>
      </c>
      <c r="AN740" s="1">
        <f t="shared" si="781"/>
        <v>72.352713527511952</v>
      </c>
      <c r="AO740" s="1">
        <f t="shared" si="782"/>
        <v>57.82947982995946</v>
      </c>
      <c r="AP740" s="1">
        <f t="shared" si="783"/>
        <v>66.714364951154181</v>
      </c>
      <c r="AQ740" s="1">
        <f t="shared" si="784"/>
        <v>57.037595996007838</v>
      </c>
      <c r="AR740" s="1">
        <f t="shared" si="785"/>
        <v>47.067227559034521</v>
      </c>
      <c r="AS740" s="1">
        <f t="shared" si="786"/>
        <v>1.7932692307692306</v>
      </c>
      <c r="AT740" s="1">
        <f t="shared" si="787"/>
        <v>14.801980198019802</v>
      </c>
      <c r="AU740" s="1">
        <f t="shared" si="788"/>
        <v>4.4789297658862877</v>
      </c>
    </row>
    <row r="741" spans="1:47" ht="14.15" x14ac:dyDescent="0.35">
      <c r="A741" s="37" t="s">
        <v>1017</v>
      </c>
      <c r="B741" s="37" t="s">
        <v>1100</v>
      </c>
      <c r="C741" s="37" t="s">
        <v>1014</v>
      </c>
      <c r="D741" s="30" t="s">
        <v>291</v>
      </c>
      <c r="E741" s="30" t="s">
        <v>250</v>
      </c>
      <c r="F741" s="30">
        <v>60.87</v>
      </c>
      <c r="G741" s="30">
        <v>0.97</v>
      </c>
      <c r="H741" s="30">
        <v>16.8</v>
      </c>
      <c r="I741" s="30">
        <v>7.76</v>
      </c>
      <c r="J741" s="30">
        <v>0.08</v>
      </c>
      <c r="K741" s="30">
        <v>3.27</v>
      </c>
      <c r="L741" s="30">
        <v>0.45</v>
      </c>
      <c r="M741" s="30">
        <v>1.43</v>
      </c>
      <c r="N741" s="30">
        <v>4.42</v>
      </c>
      <c r="O741" s="30">
        <v>0.22</v>
      </c>
      <c r="P741" s="30">
        <v>4.03</v>
      </c>
      <c r="Q741" s="30">
        <v>100.31</v>
      </c>
      <c r="R741" s="4">
        <f t="shared" si="760"/>
        <v>2.4637044421373977</v>
      </c>
      <c r="S741" s="4">
        <f t="shared" si="761"/>
        <v>0.30134971118044473</v>
      </c>
      <c r="T741" s="4">
        <f t="shared" si="762"/>
        <v>1.1561821404895876</v>
      </c>
      <c r="U741" s="17">
        <f t="shared" si="763"/>
        <v>4.8594151167887782E-2</v>
      </c>
      <c r="V741" s="17">
        <f t="shared" si="764"/>
        <v>8.1132581058147496E-2</v>
      </c>
      <c r="W741" s="17">
        <f t="shared" si="765"/>
        <v>0.16477049823460183</v>
      </c>
      <c r="X741" s="17">
        <f t="shared" si="766"/>
        <v>2.3071958696353662E-2</v>
      </c>
      <c r="Y741" s="16">
        <f t="shared" si="767"/>
        <v>4.6921443736730357E-2</v>
      </c>
      <c r="Z741" s="17">
        <f t="shared" si="768"/>
        <v>8.0242510699001426E-3</v>
      </c>
      <c r="AA741" s="16">
        <f t="shared" si="769"/>
        <v>1.5498414934836211E-3</v>
      </c>
      <c r="AB741" s="17">
        <f t="shared" si="770"/>
        <v>7.559298621855056E-3</v>
      </c>
      <c r="AC741" s="35">
        <f t="shared" si="771"/>
        <v>7.559298621855056E-3</v>
      </c>
      <c r="AD741" s="35">
        <f t="shared" si="772"/>
        <v>67.996171525337573</v>
      </c>
      <c r="AE741" s="35">
        <f t="shared" si="773"/>
        <v>1.2608105695792156</v>
      </c>
      <c r="AF741" s="35">
        <f t="shared" si="774"/>
        <v>3.0631257318208718E-2</v>
      </c>
      <c r="AG741" s="35">
        <f t="shared" si="775"/>
        <v>67.996171525337573</v>
      </c>
      <c r="AH741" s="35">
        <f t="shared" si="776"/>
        <v>12.640662308856706</v>
      </c>
      <c r="AI741" s="35">
        <f t="shared" si="777"/>
        <v>19.363166165805726</v>
      </c>
      <c r="AJ741" s="35">
        <f t="shared" si="778"/>
        <v>53.361251928474509</v>
      </c>
      <c r="AK741" s="35">
        <f t="shared" si="779"/>
        <v>67.996171525337573</v>
      </c>
      <c r="AM741" s="1">
        <f t="shared" si="780"/>
        <v>84.323960021981421</v>
      </c>
      <c r="AN741" s="1">
        <f t="shared" si="781"/>
        <v>79.370155582545451</v>
      </c>
      <c r="AO741" s="1">
        <f t="shared" si="782"/>
        <v>60.81576241910588</v>
      </c>
      <c r="AP741" s="1">
        <f t="shared" si="783"/>
        <v>70.185619580345346</v>
      </c>
      <c r="AQ741" s="1">
        <f t="shared" si="784"/>
        <v>57.348390989706964</v>
      </c>
      <c r="AR741" s="1">
        <f t="shared" si="785"/>
        <v>44.287200259222075</v>
      </c>
      <c r="AS741" s="1">
        <f t="shared" si="786"/>
        <v>3.0909090909090908</v>
      </c>
      <c r="AT741" s="1">
        <f t="shared" si="787"/>
        <v>17.319587628865982</v>
      </c>
      <c r="AU741" s="1">
        <f t="shared" si="788"/>
        <v>3.6232142857142855</v>
      </c>
    </row>
    <row r="742" spans="1:47" ht="14.15" x14ac:dyDescent="0.35">
      <c r="A742" s="37" t="s">
        <v>1017</v>
      </c>
      <c r="B742" s="37" t="s">
        <v>1100</v>
      </c>
      <c r="C742" s="37" t="s">
        <v>1014</v>
      </c>
      <c r="D742" s="30" t="s">
        <v>290</v>
      </c>
      <c r="E742" s="30" t="s">
        <v>250</v>
      </c>
      <c r="F742" s="30">
        <v>62.53</v>
      </c>
      <c r="G742" s="30">
        <v>0.96</v>
      </c>
      <c r="H742" s="30">
        <v>16.34</v>
      </c>
      <c r="I742" s="30">
        <v>7.06</v>
      </c>
      <c r="J742" s="30">
        <v>0.06</v>
      </c>
      <c r="K742" s="30">
        <v>3.01</v>
      </c>
      <c r="L742" s="30">
        <v>0.44</v>
      </c>
      <c r="M742" s="30">
        <v>1.62</v>
      </c>
      <c r="N742" s="30">
        <v>4.28</v>
      </c>
      <c r="O742" s="30">
        <v>0.2</v>
      </c>
      <c r="P742" s="30">
        <v>3.98</v>
      </c>
      <c r="Q742" s="30">
        <v>100.48</v>
      </c>
      <c r="R742" s="4">
        <f t="shared" si="760"/>
        <v>2.311189940187564</v>
      </c>
      <c r="S742" s="4">
        <f t="shared" si="761"/>
        <v>0.35201293083292123</v>
      </c>
      <c r="T742" s="4">
        <f t="shared" si="762"/>
        <v>1.3034067013141231</v>
      </c>
      <c r="U742" s="17">
        <f t="shared" si="763"/>
        <v>4.4210658150165942E-2</v>
      </c>
      <c r="V742" s="17">
        <f t="shared" si="764"/>
        <v>7.4681672472484389E-2</v>
      </c>
      <c r="W742" s="17">
        <f t="shared" si="765"/>
        <v>0.16025892506865438</v>
      </c>
      <c r="X742" s="17">
        <f t="shared" si="766"/>
        <v>2.613746369796709E-2</v>
      </c>
      <c r="Y742" s="16">
        <f t="shared" si="767"/>
        <v>4.5435244161358815E-2</v>
      </c>
      <c r="Z742" s="17">
        <f t="shared" si="768"/>
        <v>7.8459343794579171E-3</v>
      </c>
      <c r="AA742" s="16">
        <f t="shared" si="769"/>
        <v>1.4089468122578375E-3</v>
      </c>
      <c r="AB742" s="17">
        <f t="shared" si="770"/>
        <v>7.4232503357805658E-3</v>
      </c>
      <c r="AC742" s="35">
        <f t="shared" si="771"/>
        <v>7.4232503357805658E-3</v>
      </c>
      <c r="AD742" s="35">
        <f t="shared" si="772"/>
        <v>66.982509565742376</v>
      </c>
      <c r="AE742" s="35">
        <f t="shared" si="773"/>
        <v>1.2374410522002341</v>
      </c>
      <c r="AF742" s="35">
        <f t="shared" si="774"/>
        <v>3.3560714033747656E-2</v>
      </c>
      <c r="AG742" s="35">
        <f t="shared" si="775"/>
        <v>66.982509565742376</v>
      </c>
      <c r="AH742" s="35">
        <f t="shared" si="776"/>
        <v>14.027180375979805</v>
      </c>
      <c r="AI742" s="35">
        <f t="shared" si="777"/>
        <v>18.99031005827781</v>
      </c>
      <c r="AJ742" s="35">
        <f t="shared" si="778"/>
        <v>52.481564841149002</v>
      </c>
      <c r="AK742" s="35">
        <f t="shared" si="779"/>
        <v>66.982509565742376</v>
      </c>
      <c r="AM742" s="1">
        <f t="shared" si="780"/>
        <v>82.684564789630883</v>
      </c>
      <c r="AN742" s="1">
        <f t="shared" si="781"/>
        <v>77.382585246189706</v>
      </c>
      <c r="AO742" s="1">
        <f t="shared" si="782"/>
        <v>60.642316812519283</v>
      </c>
      <c r="AP742" s="1">
        <f t="shared" si="783"/>
        <v>69.12728994081651</v>
      </c>
      <c r="AQ742" s="1">
        <f t="shared" si="784"/>
        <v>57.090932245439504</v>
      </c>
      <c r="AR742" s="1">
        <f t="shared" si="785"/>
        <v>44.746662504955736</v>
      </c>
      <c r="AS742" s="1">
        <f t="shared" si="786"/>
        <v>2.6419753086419755</v>
      </c>
      <c r="AT742" s="1">
        <f t="shared" si="787"/>
        <v>17.020833333333332</v>
      </c>
      <c r="AU742" s="1">
        <f t="shared" si="788"/>
        <v>3.8268053855569155</v>
      </c>
    </row>
    <row r="743" spans="1:47" ht="14.15" x14ac:dyDescent="0.35">
      <c r="A743" s="37" t="s">
        <v>1017</v>
      </c>
      <c r="B743" s="37" t="s">
        <v>1100</v>
      </c>
      <c r="C743" s="37" t="s">
        <v>1014</v>
      </c>
      <c r="D743" s="30" t="s">
        <v>289</v>
      </c>
      <c r="E743" s="30" t="s">
        <v>249</v>
      </c>
      <c r="F743" s="30">
        <v>63.61</v>
      </c>
      <c r="G743" s="30">
        <v>0.94</v>
      </c>
      <c r="H743" s="30">
        <v>15.46</v>
      </c>
      <c r="I743" s="30">
        <v>7.21</v>
      </c>
      <c r="J743" s="30">
        <v>7.0000000000000007E-2</v>
      </c>
      <c r="K743" s="30">
        <v>2.57</v>
      </c>
      <c r="L743" s="30">
        <v>0.72</v>
      </c>
      <c r="M743" s="30">
        <v>1.61</v>
      </c>
      <c r="N743" s="30">
        <v>4.01</v>
      </c>
      <c r="O743" s="30">
        <v>0.45</v>
      </c>
      <c r="P743" s="30">
        <v>3.79</v>
      </c>
      <c r="Q743" s="30">
        <v>100.44</v>
      </c>
      <c r="R743" s="4">
        <f t="shared" si="760"/>
        <v>2.2620218641629042</v>
      </c>
      <c r="S743" s="4">
        <f t="shared" si="761"/>
        <v>0.44488534241134942</v>
      </c>
      <c r="T743" s="4">
        <f t="shared" si="762"/>
        <v>0.80473824596840771</v>
      </c>
      <c r="U743" s="17">
        <f t="shared" si="763"/>
        <v>4.514997808253491E-2</v>
      </c>
      <c r="V743" s="17">
        <f t="shared" si="764"/>
        <v>6.3764750250592986E-2</v>
      </c>
      <c r="W743" s="17">
        <f t="shared" si="765"/>
        <v>0.15162808944684192</v>
      </c>
      <c r="X743" s="17">
        <f t="shared" si="766"/>
        <v>2.5976121329461119E-2</v>
      </c>
      <c r="Y743" s="16">
        <f t="shared" si="767"/>
        <v>4.2569002123142248E-2</v>
      </c>
      <c r="Z743" s="17">
        <f t="shared" si="768"/>
        <v>1.2838801711840228E-2</v>
      </c>
      <c r="AA743" s="16">
        <f t="shared" si="769"/>
        <v>3.1701303275801342E-3</v>
      </c>
      <c r="AB743" s="17">
        <f t="shared" si="770"/>
        <v>1.1887762613566187E-2</v>
      </c>
      <c r="AC743" s="35">
        <f t="shared" si="771"/>
        <v>1.1887762613566187E-2</v>
      </c>
      <c r="AD743" s="35">
        <f t="shared" si="772"/>
        <v>65.339762151581695</v>
      </c>
      <c r="AE743" s="35">
        <f t="shared" si="773"/>
        <v>1.2550356216437508</v>
      </c>
      <c r="AF743" s="35">
        <f t="shared" si="774"/>
        <v>3.786388394302731E-2</v>
      </c>
      <c r="AG743" s="35">
        <f t="shared" si="775"/>
        <v>65.339762151581695</v>
      </c>
      <c r="AH743" s="35">
        <f t="shared" si="776"/>
        <v>16.316351277642678</v>
      </c>
      <c r="AI743" s="35">
        <f t="shared" si="777"/>
        <v>18.343886570775638</v>
      </c>
      <c r="AJ743" s="35">
        <f t="shared" si="778"/>
        <v>51.013767646566478</v>
      </c>
      <c r="AK743" s="35">
        <f t="shared" si="779"/>
        <v>65.339762151581695</v>
      </c>
      <c r="AM743" s="1">
        <f t="shared" si="780"/>
        <v>80.0182122410407</v>
      </c>
      <c r="AN743" s="1">
        <f t="shared" si="781"/>
        <v>74.228751558332945</v>
      </c>
      <c r="AO743" s="1">
        <f t="shared" si="782"/>
        <v>57.681923653066939</v>
      </c>
      <c r="AP743" s="1">
        <f t="shared" si="783"/>
        <v>68.867637188948862</v>
      </c>
      <c r="AQ743" s="1">
        <f t="shared" si="784"/>
        <v>57.71029000299982</v>
      </c>
      <c r="AR743" s="1">
        <f t="shared" si="785"/>
        <v>44.468883775737297</v>
      </c>
      <c r="AS743" s="1">
        <f t="shared" si="786"/>
        <v>2.4906832298136643</v>
      </c>
      <c r="AT743" s="1">
        <f t="shared" si="787"/>
        <v>16.446808510638299</v>
      </c>
      <c r="AU743" s="1">
        <f t="shared" si="788"/>
        <v>4.1144890038809825</v>
      </c>
    </row>
    <row r="744" spans="1:47" ht="14.15" x14ac:dyDescent="0.35">
      <c r="A744" s="37" t="s">
        <v>1017</v>
      </c>
      <c r="B744" s="37" t="s">
        <v>1100</v>
      </c>
      <c r="C744" s="37" t="s">
        <v>1014</v>
      </c>
      <c r="D744" s="30" t="s">
        <v>288</v>
      </c>
      <c r="E744" s="30" t="s">
        <v>249</v>
      </c>
      <c r="F744" s="30">
        <v>64.8</v>
      </c>
      <c r="G744" s="30">
        <v>0.95</v>
      </c>
      <c r="H744" s="30">
        <v>16.21</v>
      </c>
      <c r="I744" s="30">
        <v>5.13</v>
      </c>
      <c r="J744" s="30">
        <v>0.04</v>
      </c>
      <c r="K744" s="30">
        <v>2.0299999999999998</v>
      </c>
      <c r="L744" s="30">
        <v>0.44</v>
      </c>
      <c r="M744" s="30">
        <v>1.78</v>
      </c>
      <c r="N744" s="30">
        <v>4.76</v>
      </c>
      <c r="O744" s="30">
        <v>0.2</v>
      </c>
      <c r="P744" s="30">
        <v>3.82</v>
      </c>
      <c r="Q744" s="30">
        <v>100.14</v>
      </c>
      <c r="R744" s="4">
        <f t="shared" si="760"/>
        <v>2.2090149714435912</v>
      </c>
      <c r="S744" s="4">
        <f t="shared" si="761"/>
        <v>0.85221187518963282</v>
      </c>
      <c r="T744" s="4">
        <f t="shared" si="762"/>
        <v>1.397593916373824</v>
      </c>
      <c r="U744" s="17">
        <f t="shared" si="763"/>
        <v>3.21247416870186E-2</v>
      </c>
      <c r="V744" s="17">
        <f t="shared" si="764"/>
        <v>5.0366709341908074E-2</v>
      </c>
      <c r="W744" s="17">
        <f t="shared" si="765"/>
        <v>0.15898391526088665</v>
      </c>
      <c r="X744" s="17">
        <f t="shared" si="766"/>
        <v>2.8718941594062602E-2</v>
      </c>
      <c r="Y744" s="16">
        <f t="shared" si="767"/>
        <v>5.0530785562632692E-2</v>
      </c>
      <c r="Z744" s="17">
        <f t="shared" si="768"/>
        <v>7.8459343794579171E-3</v>
      </c>
      <c r="AA744" s="16">
        <f t="shared" si="769"/>
        <v>1.4089468122578375E-3</v>
      </c>
      <c r="AB744" s="17">
        <f t="shared" si="770"/>
        <v>7.4232503357805658E-3</v>
      </c>
      <c r="AC744" s="35">
        <f t="shared" si="771"/>
        <v>7.4232503357805658E-3</v>
      </c>
      <c r="AD744" s="35">
        <f t="shared" si="772"/>
        <v>64.717872752915255</v>
      </c>
      <c r="AE744" s="35">
        <f t="shared" si="773"/>
        <v>1.0666935223402556</v>
      </c>
      <c r="AF744" s="35">
        <f t="shared" si="774"/>
        <v>3.6142191929843165E-2</v>
      </c>
      <c r="AG744" s="35">
        <f t="shared" si="775"/>
        <v>64.717872752915255</v>
      </c>
      <c r="AH744" s="35">
        <f t="shared" si="776"/>
        <v>14.712468078854041</v>
      </c>
      <c r="AI744" s="35">
        <f t="shared" si="777"/>
        <v>20.569659168230704</v>
      </c>
      <c r="AJ744" s="35">
        <f t="shared" si="778"/>
        <v>52.928595544688335</v>
      </c>
      <c r="AK744" s="35">
        <f t="shared" si="779"/>
        <v>64.717872752915255</v>
      </c>
      <c r="AM744" s="1">
        <f t="shared" si="780"/>
        <v>81.477521152761341</v>
      </c>
      <c r="AN744" s="1">
        <f t="shared" si="781"/>
        <v>75.004591073283962</v>
      </c>
      <c r="AO744" s="1">
        <f t="shared" si="782"/>
        <v>63.492217589814651</v>
      </c>
      <c r="AP744" s="1">
        <f t="shared" si="783"/>
        <v>66.734451795945603</v>
      </c>
      <c r="AQ744" s="1">
        <f t="shared" si="784"/>
        <v>58.238495049268565</v>
      </c>
      <c r="AR744" s="1">
        <f t="shared" si="785"/>
        <v>48.448794051011554</v>
      </c>
      <c r="AS744" s="1">
        <f t="shared" si="786"/>
        <v>2.6741573033707864</v>
      </c>
      <c r="AT744" s="1">
        <f t="shared" si="787"/>
        <v>17.063157894736843</v>
      </c>
      <c r="AU744" s="1">
        <f t="shared" si="788"/>
        <v>3.9975323874151756</v>
      </c>
    </row>
    <row r="745" spans="1:47" ht="14.15" x14ac:dyDescent="0.35">
      <c r="A745" s="37" t="s">
        <v>1017</v>
      </c>
      <c r="B745" s="37" t="s">
        <v>1100</v>
      </c>
      <c r="C745" s="37" t="s">
        <v>1014</v>
      </c>
      <c r="D745" s="30" t="s">
        <v>287</v>
      </c>
      <c r="E745" s="30" t="s">
        <v>249</v>
      </c>
      <c r="F745" s="30">
        <v>66.41</v>
      </c>
      <c r="G745" s="30">
        <v>1.02</v>
      </c>
      <c r="H745" s="30">
        <v>15.3</v>
      </c>
      <c r="I745" s="30">
        <v>5.47</v>
      </c>
      <c r="J745" s="30">
        <v>0.06</v>
      </c>
      <c r="K745" s="30">
        <v>2.29</v>
      </c>
      <c r="L745" s="30">
        <v>0.43</v>
      </c>
      <c r="M745" s="30">
        <v>2.29</v>
      </c>
      <c r="N745" s="30">
        <v>3.62</v>
      </c>
      <c r="O745" s="30">
        <v>0.24</v>
      </c>
      <c r="P745" s="30">
        <v>3.59</v>
      </c>
      <c r="Q745" s="30">
        <v>100.71</v>
      </c>
      <c r="R745" s="4">
        <f t="shared" si="760"/>
        <v>1.8993010108322415</v>
      </c>
      <c r="S745" s="4">
        <f t="shared" si="761"/>
        <v>0.45792220827153152</v>
      </c>
      <c r="T745" s="4">
        <f t="shared" si="762"/>
        <v>1.6725218878606773</v>
      </c>
      <c r="U745" s="17">
        <f t="shared" si="763"/>
        <v>3.4253866867054915E-2</v>
      </c>
      <c r="V745" s="17">
        <f t="shared" si="764"/>
        <v>5.681761792757118E-2</v>
      </c>
      <c r="W745" s="17">
        <f t="shared" si="765"/>
        <v>0.15005884660651236</v>
      </c>
      <c r="X745" s="17">
        <f t="shared" si="766"/>
        <v>3.6947402387867055E-2</v>
      </c>
      <c r="Y745" s="16">
        <f t="shared" si="767"/>
        <v>3.8428874734607217E-2</v>
      </c>
      <c r="Z745" s="17">
        <f t="shared" si="768"/>
        <v>7.6676176890156916E-3</v>
      </c>
      <c r="AA745" s="16">
        <f t="shared" si="769"/>
        <v>1.6907361747094047E-3</v>
      </c>
      <c r="AB745" s="17">
        <f t="shared" si="770"/>
        <v>7.1603968366028697E-3</v>
      </c>
      <c r="AC745" s="35">
        <f t="shared" si="771"/>
        <v>7.1603968366028697E-3</v>
      </c>
      <c r="AD745" s="35">
        <f t="shared" si="772"/>
        <v>64.51493401146449</v>
      </c>
      <c r="AE745" s="35">
        <f t="shared" si="773"/>
        <v>1.1603139937672937</v>
      </c>
      <c r="AF745" s="35">
        <f t="shared" si="774"/>
        <v>4.4107799224469925E-2</v>
      </c>
      <c r="AG745" s="35">
        <f t="shared" si="775"/>
        <v>64.51493401146449</v>
      </c>
      <c r="AH745" s="35">
        <f t="shared" si="776"/>
        <v>18.963305534524252</v>
      </c>
      <c r="AI745" s="35">
        <f t="shared" si="777"/>
        <v>16.521760454011268</v>
      </c>
      <c r="AJ745" s="35">
        <f t="shared" si="778"/>
        <v>48.77922745974351</v>
      </c>
      <c r="AK745" s="35">
        <f t="shared" si="779"/>
        <v>64.51493401146449</v>
      </c>
      <c r="AM745" s="1">
        <f t="shared" si="780"/>
        <v>77.283534442437258</v>
      </c>
      <c r="AN745" s="1">
        <f t="shared" si="781"/>
        <v>71.678162006585595</v>
      </c>
      <c r="AO745" s="1">
        <f t="shared" si="782"/>
        <v>59.191883644600665</v>
      </c>
      <c r="AP745" s="1">
        <f t="shared" si="783"/>
        <v>66.564093529147641</v>
      </c>
      <c r="AQ745" s="1">
        <f t="shared" si="784"/>
        <v>56.945165995045407</v>
      </c>
      <c r="AR745" s="1">
        <f t="shared" si="785"/>
        <v>46.362108006501565</v>
      </c>
      <c r="AS745" s="1">
        <f t="shared" si="786"/>
        <v>1.5807860262008735</v>
      </c>
      <c r="AT745" s="1">
        <f t="shared" si="787"/>
        <v>15</v>
      </c>
      <c r="AU745" s="1">
        <f t="shared" si="788"/>
        <v>4.3405228758169931</v>
      </c>
    </row>
    <row r="746" spans="1:47" ht="14.15" x14ac:dyDescent="0.35">
      <c r="A746" s="37" t="s">
        <v>1017</v>
      </c>
      <c r="B746" s="37" t="s">
        <v>1100</v>
      </c>
      <c r="C746" s="37" t="s">
        <v>1014</v>
      </c>
      <c r="D746" s="30" t="s">
        <v>286</v>
      </c>
      <c r="E746" s="30" t="s">
        <v>249</v>
      </c>
      <c r="F746" s="30">
        <v>65.72</v>
      </c>
      <c r="G746" s="30">
        <v>0.92</v>
      </c>
      <c r="H746" s="30">
        <v>15.52</v>
      </c>
      <c r="I746" s="30">
        <v>5.76</v>
      </c>
      <c r="J746" s="30">
        <v>0.04</v>
      </c>
      <c r="K746" s="30">
        <v>2.33</v>
      </c>
      <c r="L746" s="30">
        <v>0.44</v>
      </c>
      <c r="M746" s="30">
        <v>1.59</v>
      </c>
      <c r="N746" s="30">
        <v>3.97</v>
      </c>
      <c r="O746" s="30">
        <v>0.25</v>
      </c>
      <c r="P746" s="30">
        <v>3.49</v>
      </c>
      <c r="Q746" s="30">
        <v>100.03</v>
      </c>
      <c r="R746" s="4">
        <f t="shared" si="760"/>
        <v>2.2783954985229324</v>
      </c>
      <c r="S746" s="4">
        <f t="shared" si="761"/>
        <v>0.53289782712148981</v>
      </c>
      <c r="T746" s="4">
        <f t="shared" si="762"/>
        <v>1.2847145683019705</v>
      </c>
      <c r="U746" s="17">
        <f t="shared" si="763"/>
        <v>3.6069885402968252E-2</v>
      </c>
      <c r="V746" s="17">
        <f t="shared" si="764"/>
        <v>5.7810065402288585E-2</v>
      </c>
      <c r="W746" s="17">
        <f t="shared" si="765"/>
        <v>0.15221655551196547</v>
      </c>
      <c r="X746" s="17">
        <f t="shared" si="766"/>
        <v>2.5653436592449178E-2</v>
      </c>
      <c r="Y746" s="16">
        <f t="shared" si="767"/>
        <v>4.2144373673036091E-2</v>
      </c>
      <c r="Z746" s="17">
        <f t="shared" si="768"/>
        <v>7.8459343794579171E-3</v>
      </c>
      <c r="AA746" s="16">
        <f t="shared" si="769"/>
        <v>1.7611835153222967E-3</v>
      </c>
      <c r="AB746" s="17">
        <f t="shared" si="770"/>
        <v>7.3175793248612276E-3</v>
      </c>
      <c r="AC746" s="35">
        <f t="shared" si="771"/>
        <v>7.3175793248612276E-3</v>
      </c>
      <c r="AD746" s="35">
        <f t="shared" si="772"/>
        <v>66.957837994769974</v>
      </c>
      <c r="AE746" s="35">
        <f t="shared" si="773"/>
        <v>1.113700772429278</v>
      </c>
      <c r="AF746" s="35">
        <f t="shared" si="774"/>
        <v>3.2971015917310408E-2</v>
      </c>
      <c r="AG746" s="35">
        <f t="shared" si="775"/>
        <v>66.957837994769974</v>
      </c>
      <c r="AH746" s="35">
        <f t="shared" si="776"/>
        <v>14.503468002471726</v>
      </c>
      <c r="AI746" s="35">
        <f t="shared" si="777"/>
        <v>18.538694002758298</v>
      </c>
      <c r="AJ746" s="35">
        <f t="shared" si="778"/>
        <v>52.017613000143285</v>
      </c>
      <c r="AK746" s="35">
        <f t="shared" si="779"/>
        <v>66.957837994769974</v>
      </c>
      <c r="AM746" s="1">
        <f t="shared" si="780"/>
        <v>82.195880823512923</v>
      </c>
      <c r="AN746" s="1">
        <f t="shared" si="781"/>
        <v>76.950308414178224</v>
      </c>
      <c r="AO746" s="1">
        <f t="shared" si="782"/>
        <v>55.843314637920017</v>
      </c>
      <c r="AP746" s="1">
        <f t="shared" si="783"/>
        <v>69.184825715397054</v>
      </c>
      <c r="AQ746" s="1">
        <f t="shared" si="784"/>
        <v>58.617518004101129</v>
      </c>
      <c r="AR746" s="1">
        <f t="shared" si="785"/>
        <v>47.388206181432011</v>
      </c>
      <c r="AS746" s="1">
        <f t="shared" si="786"/>
        <v>2.4968553459119498</v>
      </c>
      <c r="AT746" s="1">
        <f t="shared" si="787"/>
        <v>16.869565217391305</v>
      </c>
      <c r="AU746" s="1">
        <f t="shared" si="788"/>
        <v>4.2345360824742269</v>
      </c>
    </row>
    <row r="747" spans="1:47" ht="14.15" x14ac:dyDescent="0.35">
      <c r="A747" s="37" t="s">
        <v>1017</v>
      </c>
      <c r="B747" s="37" t="s">
        <v>1100</v>
      </c>
      <c r="C747" s="37" t="s">
        <v>1014</v>
      </c>
      <c r="D747" s="30" t="s">
        <v>285</v>
      </c>
      <c r="E747" s="30" t="s">
        <v>249</v>
      </c>
      <c r="F747" s="30">
        <v>58.06</v>
      </c>
      <c r="G747" s="30">
        <v>1.04</v>
      </c>
      <c r="H747" s="30">
        <v>17.62</v>
      </c>
      <c r="I747" s="30">
        <v>8.4499999999999993</v>
      </c>
      <c r="J747" s="30">
        <v>0.09</v>
      </c>
      <c r="K747" s="30">
        <v>3.15</v>
      </c>
      <c r="L747" s="30">
        <v>0.49</v>
      </c>
      <c r="M747" s="30">
        <v>1.36</v>
      </c>
      <c r="N747" s="30">
        <v>4.84</v>
      </c>
      <c r="O747" s="30">
        <v>0.21</v>
      </c>
      <c r="P747" s="30">
        <v>4.5599999999999996</v>
      </c>
      <c r="Q747" s="30">
        <v>99.86</v>
      </c>
      <c r="R747" s="4">
        <f t="shared" si="760"/>
        <v>2.5615499207600729</v>
      </c>
      <c r="S747" s="4">
        <f t="shared" si="761"/>
        <v>0.42951226789099872</v>
      </c>
      <c r="T747" s="4">
        <f t="shared" si="762"/>
        <v>1.0208345876254254</v>
      </c>
      <c r="U747" s="17">
        <f t="shared" si="763"/>
        <v>5.2915022856785017E-2</v>
      </c>
      <c r="V747" s="17">
        <f t="shared" si="764"/>
        <v>7.8155238633995289E-2</v>
      </c>
      <c r="W747" s="17">
        <f t="shared" si="765"/>
        <v>0.17281286779129074</v>
      </c>
      <c r="X747" s="17">
        <f t="shared" si="766"/>
        <v>2.1942562116811878E-2</v>
      </c>
      <c r="Y747" s="16">
        <f t="shared" si="767"/>
        <v>5.1380042462845006E-2</v>
      </c>
      <c r="Z747" s="17">
        <f t="shared" si="768"/>
        <v>8.7375178316690446E-3</v>
      </c>
      <c r="AA747" s="16">
        <f t="shared" si="769"/>
        <v>1.4793941528707293E-3</v>
      </c>
      <c r="AB747" s="17">
        <f t="shared" si="770"/>
        <v>8.2936995858078257E-3</v>
      </c>
      <c r="AC747" s="35">
        <f t="shared" si="771"/>
        <v>8.2936995858078257E-3</v>
      </c>
      <c r="AD747" s="35">
        <f t="shared" si="772"/>
        <v>67.921797827751917</v>
      </c>
      <c r="AE747" s="35">
        <f t="shared" si="773"/>
        <v>1.233301585848964</v>
      </c>
      <c r="AF747" s="35">
        <f t="shared" si="774"/>
        <v>3.0236261702619706E-2</v>
      </c>
      <c r="AG747" s="35">
        <f t="shared" si="775"/>
        <v>67.921797827751917</v>
      </c>
      <c r="AH747" s="35">
        <f t="shared" si="776"/>
        <v>11.883960266851346</v>
      </c>
      <c r="AI747" s="35">
        <f t="shared" si="777"/>
        <v>20.194241905396726</v>
      </c>
      <c r="AJ747" s="35">
        <f t="shared" si="778"/>
        <v>54.155140819272695</v>
      </c>
      <c r="AK747" s="35">
        <f t="shared" si="779"/>
        <v>67.921797827751917</v>
      </c>
      <c r="AM747" s="1">
        <f t="shared" si="780"/>
        <v>85.108893705684892</v>
      </c>
      <c r="AN747" s="1">
        <f t="shared" si="781"/>
        <v>80.064321415459816</v>
      </c>
      <c r="AO747" s="1">
        <f t="shared" si="782"/>
        <v>63.511370524489742</v>
      </c>
      <c r="AP747" s="1">
        <f t="shared" si="783"/>
        <v>70.21046829481233</v>
      </c>
      <c r="AQ747" s="1">
        <f t="shared" si="784"/>
        <v>58.554662098821474</v>
      </c>
      <c r="AR747" s="1">
        <f t="shared" si="785"/>
        <v>44.828306554388114</v>
      </c>
      <c r="AS747" s="1">
        <f t="shared" si="786"/>
        <v>3.5588235294117645</v>
      </c>
      <c r="AT747" s="1">
        <f t="shared" si="787"/>
        <v>16.942307692307693</v>
      </c>
      <c r="AU747" s="1">
        <f t="shared" si="788"/>
        <v>3.2951191827468786</v>
      </c>
    </row>
    <row r="748" spans="1:47" ht="14.15" x14ac:dyDescent="0.35">
      <c r="A748" s="37" t="s">
        <v>1017</v>
      </c>
      <c r="B748" s="37" t="s">
        <v>1100</v>
      </c>
      <c r="C748" s="37" t="s">
        <v>1014</v>
      </c>
      <c r="D748" s="30" t="s">
        <v>284</v>
      </c>
      <c r="E748" s="30" t="s">
        <v>249</v>
      </c>
      <c r="F748" s="30">
        <v>60.08</v>
      </c>
      <c r="G748" s="30">
        <v>1.03</v>
      </c>
      <c r="H748" s="30">
        <v>17.48</v>
      </c>
      <c r="I748" s="30">
        <v>4.95</v>
      </c>
      <c r="J748" s="30">
        <v>0.04</v>
      </c>
      <c r="K748" s="30">
        <v>4.91</v>
      </c>
      <c r="L748" s="30">
        <v>0.41</v>
      </c>
      <c r="M748" s="30">
        <v>0.46</v>
      </c>
      <c r="N748" s="30">
        <v>5.19</v>
      </c>
      <c r="O748" s="30">
        <v>0.19</v>
      </c>
      <c r="P748" s="30">
        <v>4.97</v>
      </c>
      <c r="Q748" s="30">
        <v>99.71</v>
      </c>
      <c r="R748" s="4">
        <f t="shared" si="760"/>
        <v>3.6375861597263857</v>
      </c>
      <c r="S748" s="4">
        <f t="shared" si="761"/>
        <v>5.5459755371368075E-2</v>
      </c>
      <c r="T748" s="4">
        <f t="shared" si="762"/>
        <v>0.11506932978478729</v>
      </c>
      <c r="U748" s="17">
        <f t="shared" si="763"/>
        <v>3.0997557768175841E-2</v>
      </c>
      <c r="V748" s="17">
        <f t="shared" si="764"/>
        <v>0.12182292752156092</v>
      </c>
      <c r="W748" s="17">
        <f t="shared" si="765"/>
        <v>0.17143978030600238</v>
      </c>
      <c r="X748" s="17">
        <f t="shared" si="766"/>
        <v>7.4217489512746057E-3</v>
      </c>
      <c r="Y748" s="16">
        <f t="shared" si="767"/>
        <v>5.5095541401273887E-2</v>
      </c>
      <c r="Z748" s="17">
        <f t="shared" si="768"/>
        <v>7.3109843081312405E-3</v>
      </c>
      <c r="AA748" s="16">
        <f t="shared" si="769"/>
        <v>1.3384994716449455E-3</v>
      </c>
      <c r="AB748" s="17">
        <f t="shared" si="770"/>
        <v>6.909434466637757E-3</v>
      </c>
      <c r="AC748" s="35">
        <f t="shared" si="771"/>
        <v>6.909434466637757E-3</v>
      </c>
      <c r="AD748" s="35">
        <f t="shared" si="772"/>
        <v>71.176264303290239</v>
      </c>
      <c r="AE748" s="35">
        <f t="shared" si="773"/>
        <v>1.298699517422452</v>
      </c>
      <c r="AF748" s="35">
        <f t="shared" si="774"/>
        <v>1.4331183417912362E-2</v>
      </c>
      <c r="AG748" s="35">
        <f t="shared" si="775"/>
        <v>71.176264303290239</v>
      </c>
      <c r="AH748" s="35">
        <f t="shared" si="776"/>
        <v>5.9498448779600279</v>
      </c>
      <c r="AI748" s="35">
        <f t="shared" si="777"/>
        <v>22.873890818749736</v>
      </c>
      <c r="AJ748" s="35">
        <f t="shared" si="778"/>
        <v>58.462022970394855</v>
      </c>
      <c r="AK748" s="35">
        <f t="shared" si="779"/>
        <v>71.176264303290239</v>
      </c>
      <c r="AM748" s="1">
        <f t="shared" si="780"/>
        <v>92.28556329222107</v>
      </c>
      <c r="AN748" s="1">
        <f t="shared" si="781"/>
        <v>89.032992460871256</v>
      </c>
      <c r="AO748" s="1">
        <f t="shared" si="782"/>
        <v>62.840375424138983</v>
      </c>
      <c r="AP748" s="1">
        <f t="shared" si="783"/>
        <v>73.278306923328913</v>
      </c>
      <c r="AQ748" s="1">
        <f t="shared" si="784"/>
        <v>51.420885882162345</v>
      </c>
      <c r="AR748" s="1">
        <f t="shared" si="785"/>
        <v>43.547230281933849</v>
      </c>
      <c r="AS748" s="1">
        <f t="shared" si="786"/>
        <v>11.282608695652174</v>
      </c>
      <c r="AT748" s="1">
        <f t="shared" si="787"/>
        <v>16.970873786407768</v>
      </c>
      <c r="AU748" s="1">
        <f t="shared" si="788"/>
        <v>3.4370709382151028</v>
      </c>
    </row>
    <row r="749" spans="1:47" ht="14.15" x14ac:dyDescent="0.35">
      <c r="A749" s="37" t="s">
        <v>1017</v>
      </c>
      <c r="B749" s="37" t="s">
        <v>1100</v>
      </c>
      <c r="C749" s="37" t="s">
        <v>1014</v>
      </c>
      <c r="D749" s="30" t="s">
        <v>283</v>
      </c>
      <c r="E749" s="30" t="s">
        <v>249</v>
      </c>
      <c r="F749" s="30">
        <v>54.98</v>
      </c>
      <c r="G749" s="30">
        <v>1.19</v>
      </c>
      <c r="H749" s="30">
        <v>19.399999999999999</v>
      </c>
      <c r="I749" s="30">
        <v>7.39</v>
      </c>
      <c r="J749" s="30">
        <v>0.05</v>
      </c>
      <c r="K749" s="30">
        <v>5.21</v>
      </c>
      <c r="L749" s="30">
        <v>0.55000000000000004</v>
      </c>
      <c r="M749" s="30">
        <v>0.09</v>
      </c>
      <c r="N749" s="30">
        <v>5.87</v>
      </c>
      <c r="O749" s="30">
        <v>0.3</v>
      </c>
      <c r="P749" s="30">
        <v>5.08</v>
      </c>
      <c r="Q749" s="30">
        <v>100.1</v>
      </c>
      <c r="R749" s="4">
        <f t="shared" si="760"/>
        <v>5.3732186747211541</v>
      </c>
      <c r="S749" s="4">
        <f t="shared" si="761"/>
        <v>0.1192747780747295</v>
      </c>
      <c r="T749" s="4">
        <f t="shared" si="762"/>
        <v>-1.8101086078962516</v>
      </c>
      <c r="U749" s="17">
        <f t="shared" si="763"/>
        <v>4.6277162001377666E-2</v>
      </c>
      <c r="V749" s="17">
        <f t="shared" si="764"/>
        <v>0.12926628358194142</v>
      </c>
      <c r="W749" s="17">
        <f t="shared" si="765"/>
        <v>0.19027069438995683</v>
      </c>
      <c r="X749" s="17">
        <f t="shared" si="766"/>
        <v>1.4520813165537271E-3</v>
      </c>
      <c r="Y749" s="16">
        <f t="shared" si="767"/>
        <v>6.2314225053078556E-2</v>
      </c>
      <c r="Z749" s="17">
        <f t="shared" si="768"/>
        <v>9.8074179743223976E-3</v>
      </c>
      <c r="AA749" s="16">
        <f t="shared" si="769"/>
        <v>2.1134202183867561E-3</v>
      </c>
      <c r="AB749" s="17">
        <f t="shared" si="770"/>
        <v>9.1733919088063699E-3</v>
      </c>
      <c r="AC749" s="35">
        <f t="shared" si="771"/>
        <v>1.4520813165537271E-3</v>
      </c>
      <c r="AD749" s="35">
        <f t="shared" si="772"/>
        <v>74.473121451526794</v>
      </c>
      <c r="AE749" s="35">
        <f t="shared" si="773"/>
        <v>1.3092776621538573</v>
      </c>
      <c r="AF749" s="35">
        <f t="shared" si="774"/>
        <v>2.9041626331074541E-3</v>
      </c>
      <c r="AG749" s="35">
        <f t="shared" si="775"/>
        <v>74.473121451526794</v>
      </c>
      <c r="AH749" s="35">
        <f t="shared" si="776"/>
        <v>1.1367071381320055</v>
      </c>
      <c r="AI749" s="35">
        <f t="shared" si="777"/>
        <v>24.3901714103412</v>
      </c>
      <c r="AJ749" s="35">
        <f t="shared" si="778"/>
        <v>61.626732136104593</v>
      </c>
      <c r="AK749" s="35">
        <f t="shared" si="779"/>
        <v>74.473121451526794</v>
      </c>
      <c r="AM749" s="1">
        <f t="shared" si="780"/>
        <v>98.496614581285442</v>
      </c>
      <c r="AN749" s="1">
        <f t="shared" si="781"/>
        <v>97.78072091706423</v>
      </c>
      <c r="AO749" s="1">
        <f t="shared" si="782"/>
        <v>65.251501380851863</v>
      </c>
      <c r="AP749" s="1">
        <f t="shared" si="783"/>
        <v>74.898811519988655</v>
      </c>
      <c r="AQ749" s="1">
        <f t="shared" si="784"/>
        <v>54.879351606201652</v>
      </c>
      <c r="AR749" s="1">
        <f t="shared" si="785"/>
        <v>44.14300132362181</v>
      </c>
      <c r="AS749" s="1">
        <f t="shared" si="786"/>
        <v>65.222222222222229</v>
      </c>
      <c r="AT749" s="1">
        <f t="shared" si="787"/>
        <v>16.30252100840336</v>
      </c>
      <c r="AU749" s="1">
        <f t="shared" si="788"/>
        <v>2.8340206185567012</v>
      </c>
    </row>
    <row r="750" spans="1:47" ht="14.15" x14ac:dyDescent="0.35">
      <c r="A750" s="37" t="s">
        <v>1017</v>
      </c>
      <c r="B750" s="37" t="s">
        <v>1100</v>
      </c>
      <c r="C750" s="37" t="s">
        <v>1014</v>
      </c>
      <c r="D750" s="30" t="s">
        <v>282</v>
      </c>
      <c r="E750" s="30" t="s">
        <v>249</v>
      </c>
      <c r="F750" s="30">
        <v>58.65</v>
      </c>
      <c r="G750" s="30">
        <v>1.49</v>
      </c>
      <c r="H750" s="30">
        <v>17.329999999999998</v>
      </c>
      <c r="I750" s="30">
        <v>6.28</v>
      </c>
      <c r="J750" s="30">
        <v>0.04</v>
      </c>
      <c r="K750" s="30">
        <v>3.24</v>
      </c>
      <c r="L750" s="30">
        <v>0.55000000000000004</v>
      </c>
      <c r="M750" s="30">
        <v>1.06</v>
      </c>
      <c r="N750" s="30">
        <v>5.17</v>
      </c>
      <c r="O750" s="30">
        <v>0.25</v>
      </c>
      <c r="P750" s="30">
        <v>4.92</v>
      </c>
      <c r="Q750" s="30">
        <v>99.03</v>
      </c>
      <c r="R750" s="4">
        <f t="shared" si="760"/>
        <v>2.794170195603539</v>
      </c>
      <c r="S750" s="4">
        <f t="shared" si="761"/>
        <v>0.46729935871609973</v>
      </c>
      <c r="T750" s="4">
        <f t="shared" si="762"/>
        <v>0.65610590887959619</v>
      </c>
      <c r="U750" s="17">
        <f t="shared" si="763"/>
        <v>3.9326194501847329E-2</v>
      </c>
      <c r="V750" s="17">
        <f t="shared" si="764"/>
        <v>8.0388245452109444E-2</v>
      </c>
      <c r="W750" s="17">
        <f t="shared" si="765"/>
        <v>0.16996861514319339</v>
      </c>
      <c r="X750" s="17">
        <f t="shared" si="766"/>
        <v>1.7102291061632788E-2</v>
      </c>
      <c r="Y750" s="16">
        <f t="shared" si="767"/>
        <v>5.4883227176220802E-2</v>
      </c>
      <c r="Z750" s="17">
        <f t="shared" si="768"/>
        <v>9.8074179743223976E-3</v>
      </c>
      <c r="AA750" s="16">
        <f t="shared" si="769"/>
        <v>1.7611835153222967E-3</v>
      </c>
      <c r="AB750" s="17">
        <f t="shared" si="770"/>
        <v>9.2790629197257082E-3</v>
      </c>
      <c r="AC750" s="35">
        <f t="shared" si="771"/>
        <v>9.2790629197257082E-3</v>
      </c>
      <c r="AD750" s="35">
        <f t="shared" si="772"/>
        <v>67.653724764823465</v>
      </c>
      <c r="AE750" s="35">
        <f t="shared" si="773"/>
        <v>1.1855563804904152</v>
      </c>
      <c r="AF750" s="35">
        <f t="shared" si="774"/>
        <v>2.6381353981358498E-2</v>
      </c>
      <c r="AG750" s="35">
        <f t="shared" si="775"/>
        <v>67.653724764823465</v>
      </c>
      <c r="AH750" s="35">
        <f t="shared" si="776"/>
        <v>10.500743679499715</v>
      </c>
      <c r="AI750" s="35">
        <f t="shared" si="777"/>
        <v>21.845531555676828</v>
      </c>
      <c r="AJ750" s="35">
        <f t="shared" si="778"/>
        <v>55.672393938088561</v>
      </c>
      <c r="AK750" s="35">
        <f t="shared" si="779"/>
        <v>67.653724764823465</v>
      </c>
      <c r="AM750" s="1">
        <f t="shared" si="780"/>
        <v>86.564116053095049</v>
      </c>
      <c r="AN750" s="1">
        <f t="shared" si="781"/>
        <v>81.351550464777119</v>
      </c>
      <c r="AO750" s="1">
        <f t="shared" si="782"/>
        <v>63.93692718004138</v>
      </c>
      <c r="AP750" s="1">
        <f t="shared" si="783"/>
        <v>70.248279195757505</v>
      </c>
      <c r="AQ750" s="1">
        <f t="shared" si="784"/>
        <v>56.421658797501586</v>
      </c>
      <c r="AR750" s="1">
        <f t="shared" si="785"/>
        <v>45.820110045525695</v>
      </c>
      <c r="AS750" s="1">
        <f t="shared" si="786"/>
        <v>4.8773584905660377</v>
      </c>
      <c r="AT750" s="1">
        <f t="shared" si="787"/>
        <v>11.630872483221475</v>
      </c>
      <c r="AU750" s="1">
        <f t="shared" si="788"/>
        <v>3.3843046739757647</v>
      </c>
    </row>
    <row r="751" spans="1:47" ht="14.15" x14ac:dyDescent="0.35">
      <c r="A751" s="37" t="s">
        <v>1017</v>
      </c>
      <c r="B751" s="37" t="s">
        <v>1100</v>
      </c>
      <c r="C751" s="37" t="s">
        <v>1014</v>
      </c>
      <c r="D751" s="30" t="s">
        <v>281</v>
      </c>
      <c r="E751" s="30" t="s">
        <v>249</v>
      </c>
      <c r="F751" s="30">
        <v>55.27</v>
      </c>
      <c r="G751" s="30">
        <v>1.36</v>
      </c>
      <c r="H751" s="30">
        <v>21.8</v>
      </c>
      <c r="I751" s="30">
        <v>5.3</v>
      </c>
      <c r="J751" s="30">
        <v>0.04</v>
      </c>
      <c r="K751" s="30">
        <v>2.68</v>
      </c>
      <c r="L751" s="30">
        <v>0.57999999999999996</v>
      </c>
      <c r="M751" s="30">
        <v>1.59</v>
      </c>
      <c r="N751" s="30">
        <v>6.67</v>
      </c>
      <c r="O751" s="30">
        <v>0.3</v>
      </c>
      <c r="P751" s="30">
        <v>4.09</v>
      </c>
      <c r="Q751" s="30">
        <v>99.68</v>
      </c>
      <c r="R751" s="4">
        <f t="shared" si="760"/>
        <v>2.6181759535629032</v>
      </c>
      <c r="S751" s="4">
        <f t="shared" si="761"/>
        <v>0.91180306540476697</v>
      </c>
      <c r="T751" s="4">
        <f t="shared" si="762"/>
        <v>1.0084611916738122</v>
      </c>
      <c r="U751" s="17">
        <f t="shared" si="763"/>
        <v>3.3189304277036757E-2</v>
      </c>
      <c r="V751" s="17">
        <f t="shared" si="764"/>
        <v>6.6493980806065847E-2</v>
      </c>
      <c r="W751" s="17">
        <f t="shared" si="765"/>
        <v>0.21380933699489998</v>
      </c>
      <c r="X751" s="17">
        <f t="shared" si="766"/>
        <v>2.5653436592449178E-2</v>
      </c>
      <c r="Y751" s="16">
        <f t="shared" si="767"/>
        <v>7.0806794055201697E-2</v>
      </c>
      <c r="Z751" s="17">
        <f t="shared" si="768"/>
        <v>1.0342368045649072E-2</v>
      </c>
      <c r="AA751" s="16">
        <f t="shared" si="769"/>
        <v>2.1134202183867561E-3</v>
      </c>
      <c r="AB751" s="17">
        <f t="shared" si="770"/>
        <v>9.7083419801330464E-3</v>
      </c>
      <c r="AC751" s="35">
        <f t="shared" si="771"/>
        <v>9.7083419801330464E-3</v>
      </c>
      <c r="AD751" s="35">
        <f t="shared" si="772"/>
        <v>66.820030559929194</v>
      </c>
      <c r="AE751" s="35">
        <f t="shared" si="773"/>
        <v>0.96574773898357824</v>
      </c>
      <c r="AF751" s="35">
        <f t="shared" si="774"/>
        <v>3.5361778572582228E-2</v>
      </c>
      <c r="AG751" s="35">
        <f t="shared" si="775"/>
        <v>66.820030559929194</v>
      </c>
      <c r="AH751" s="35">
        <f t="shared" si="776"/>
        <v>11.051318703306935</v>
      </c>
      <c r="AI751" s="35">
        <f t="shared" si="777"/>
        <v>22.128650736763877</v>
      </c>
      <c r="AJ751" s="35">
        <f t="shared" si="778"/>
        <v>55.53866601672847</v>
      </c>
      <c r="AK751" s="35">
        <f t="shared" si="779"/>
        <v>66.820030559929194</v>
      </c>
      <c r="AM751" s="1">
        <f t="shared" si="780"/>
        <v>85.8082352394472</v>
      </c>
      <c r="AN751" s="1">
        <f t="shared" si="781"/>
        <v>80.174410289701612</v>
      </c>
      <c r="AO751" s="1">
        <f t="shared" si="782"/>
        <v>80.079667955142767</v>
      </c>
      <c r="AP751" s="1">
        <f t="shared" si="783"/>
        <v>68.910830868601707</v>
      </c>
      <c r="AQ751" s="1">
        <f t="shared" si="784"/>
        <v>58.856678765617353</v>
      </c>
      <c r="AR751" s="1">
        <f t="shared" si="785"/>
        <v>50.948083761901344</v>
      </c>
      <c r="AS751" s="1">
        <f t="shared" si="786"/>
        <v>4.1949685534591197</v>
      </c>
      <c r="AT751" s="1">
        <f t="shared" si="787"/>
        <v>16.02941176470588</v>
      </c>
      <c r="AU751" s="1">
        <f t="shared" si="788"/>
        <v>2.5353211009174315</v>
      </c>
    </row>
    <row r="752" spans="1:47" ht="14.15" x14ac:dyDescent="0.35">
      <c r="A752" s="37" t="s">
        <v>1017</v>
      </c>
      <c r="B752" s="37" t="s">
        <v>1100</v>
      </c>
      <c r="C752" s="37" t="s">
        <v>1014</v>
      </c>
      <c r="D752" s="30" t="s">
        <v>280</v>
      </c>
      <c r="E752" s="30" t="s">
        <v>249</v>
      </c>
      <c r="F752" s="30">
        <v>65.989999999999995</v>
      </c>
      <c r="G752" s="30">
        <v>1.04</v>
      </c>
      <c r="H752" s="30">
        <v>15.9</v>
      </c>
      <c r="I752" s="30">
        <v>4.2699999999999996</v>
      </c>
      <c r="J752" s="30">
        <v>0.03</v>
      </c>
      <c r="K752" s="30">
        <v>1.82</v>
      </c>
      <c r="L752" s="30">
        <v>0.47</v>
      </c>
      <c r="M752" s="30">
        <v>2.29</v>
      </c>
      <c r="N752" s="30">
        <v>4.0599999999999996</v>
      </c>
      <c r="O752" s="30">
        <v>0.26</v>
      </c>
      <c r="P752" s="30">
        <v>3.38</v>
      </c>
      <c r="Q752" s="30">
        <v>99.5</v>
      </c>
      <c r="R752" s="4">
        <f t="shared" si="760"/>
        <v>1.9377672916600377</v>
      </c>
      <c r="S752" s="4">
        <f t="shared" si="761"/>
        <v>0.80234647252493707</v>
      </c>
      <c r="T752" s="4">
        <f t="shared" si="762"/>
        <v>1.5835744018441811</v>
      </c>
      <c r="U752" s="17">
        <f t="shared" si="763"/>
        <v>2.6739307408103197E-2</v>
      </c>
      <c r="V752" s="17">
        <f t="shared" si="764"/>
        <v>4.5156360099641725E-2</v>
      </c>
      <c r="W752" s="17">
        <f t="shared" si="765"/>
        <v>0.15594350725774814</v>
      </c>
      <c r="X752" s="17">
        <f t="shared" si="766"/>
        <v>3.6947402387867055E-2</v>
      </c>
      <c r="Y752" s="16">
        <f t="shared" si="767"/>
        <v>4.3099787685774944E-2</v>
      </c>
      <c r="Z752" s="17">
        <f t="shared" si="768"/>
        <v>8.3808844507845936E-3</v>
      </c>
      <c r="AA752" s="16">
        <f t="shared" si="769"/>
        <v>1.8316308559351887E-3</v>
      </c>
      <c r="AB752" s="17">
        <f t="shared" si="770"/>
        <v>7.8313951940040365E-3</v>
      </c>
      <c r="AC752" s="35">
        <f t="shared" si="771"/>
        <v>7.8313951940040365E-3</v>
      </c>
      <c r="AD752" s="35">
        <f t="shared" si="772"/>
        <v>63.957907030720186</v>
      </c>
      <c r="AE752" s="35">
        <f t="shared" si="773"/>
        <v>1.0280885998490696</v>
      </c>
      <c r="AF752" s="35">
        <f t="shared" si="774"/>
        <v>4.4778797581871088E-2</v>
      </c>
      <c r="AG752" s="35">
        <f t="shared" si="775"/>
        <v>63.957907030720186</v>
      </c>
      <c r="AH752" s="35">
        <f t="shared" si="776"/>
        <v>18.365356936310995</v>
      </c>
      <c r="AI752" s="35">
        <f t="shared" si="777"/>
        <v>17.676736032968829</v>
      </c>
      <c r="AJ752" s="35">
        <f t="shared" si="778"/>
        <v>49.655689548328922</v>
      </c>
      <c r="AK752" s="35">
        <f t="shared" si="779"/>
        <v>63.957907030720186</v>
      </c>
      <c r="AM752" s="1">
        <f t="shared" si="780"/>
        <v>77.691170088122405</v>
      </c>
      <c r="AN752" s="1">
        <f t="shared" si="781"/>
        <v>71.591116300873665</v>
      </c>
      <c r="AO752" s="1">
        <f t="shared" si="782"/>
        <v>61.728775599520638</v>
      </c>
      <c r="AP752" s="1">
        <f t="shared" si="783"/>
        <v>66.080362074088171</v>
      </c>
      <c r="AQ752" s="1">
        <f t="shared" si="784"/>
        <v>57.862698204458361</v>
      </c>
      <c r="AR752" s="1">
        <f t="shared" si="785"/>
        <v>49.39332752182824</v>
      </c>
      <c r="AS752" s="1">
        <f t="shared" si="786"/>
        <v>1.7729257641921394</v>
      </c>
      <c r="AT752" s="1">
        <f t="shared" si="787"/>
        <v>15.288461538461538</v>
      </c>
      <c r="AU752" s="1">
        <f t="shared" si="788"/>
        <v>4.1503144654088047</v>
      </c>
    </row>
    <row r="753" spans="1:47" ht="14.15" x14ac:dyDescent="0.35">
      <c r="A753" s="37" t="s">
        <v>1017</v>
      </c>
      <c r="B753" s="37" t="s">
        <v>1100</v>
      </c>
      <c r="C753" s="37" t="s">
        <v>1014</v>
      </c>
      <c r="D753" s="30" t="s">
        <v>279</v>
      </c>
      <c r="E753" s="30" t="s">
        <v>250</v>
      </c>
      <c r="F753" s="30">
        <v>65.81</v>
      </c>
      <c r="G753" s="30">
        <v>0.89</v>
      </c>
      <c r="H753" s="30">
        <v>16.309999999999999</v>
      </c>
      <c r="I753" s="30">
        <v>3.75</v>
      </c>
      <c r="J753" s="30">
        <v>0.03</v>
      </c>
      <c r="K753" s="30">
        <v>2.3199999999999998</v>
      </c>
      <c r="L753" s="30">
        <v>1.21</v>
      </c>
      <c r="M753" s="30">
        <v>2.02</v>
      </c>
      <c r="N753" s="30">
        <v>4.18</v>
      </c>
      <c r="O753" s="30">
        <v>0.18</v>
      </c>
      <c r="P753" s="30">
        <v>3.93</v>
      </c>
      <c r="Q753" s="30">
        <v>99.8</v>
      </c>
      <c r="R753" s="4">
        <f t="shared" si="760"/>
        <v>2.088680905219809</v>
      </c>
      <c r="S753" s="4">
        <f t="shared" si="761"/>
        <v>0.58874406085844633</v>
      </c>
      <c r="T753" s="4">
        <f t="shared" si="762"/>
        <v>0.51247715180446363</v>
      </c>
      <c r="U753" s="17">
        <f t="shared" si="763"/>
        <v>2.3482998309224123E-2</v>
      </c>
      <c r="V753" s="17">
        <f t="shared" si="764"/>
        <v>5.7561953533609225E-2</v>
      </c>
      <c r="W753" s="17">
        <f t="shared" si="765"/>
        <v>0.15996469203609259</v>
      </c>
      <c r="X753" s="17">
        <f t="shared" si="766"/>
        <v>3.2591158438205876E-2</v>
      </c>
      <c r="Y753" s="16">
        <f t="shared" si="767"/>
        <v>4.4373673036093415E-2</v>
      </c>
      <c r="Z753" s="17">
        <f t="shared" si="768"/>
        <v>2.1576319543509272E-2</v>
      </c>
      <c r="AA753" s="16">
        <f t="shared" si="769"/>
        <v>1.2680521310320537E-3</v>
      </c>
      <c r="AB753" s="17">
        <f t="shared" si="770"/>
        <v>2.1195903904199655E-2</v>
      </c>
      <c r="AC753" s="35">
        <f t="shared" si="771"/>
        <v>2.1195903904199655E-2</v>
      </c>
      <c r="AD753" s="35">
        <f t="shared" si="772"/>
        <v>61.971690909459767</v>
      </c>
      <c r="AE753" s="35">
        <f t="shared" si="773"/>
        <v>1.1226608858167413</v>
      </c>
      <c r="AF753" s="35">
        <f t="shared" si="774"/>
        <v>5.3787062342405531E-2</v>
      </c>
      <c r="AG753" s="35">
        <f t="shared" si="775"/>
        <v>61.971690909459767</v>
      </c>
      <c r="AH753" s="35">
        <f t="shared" si="776"/>
        <v>20.837568340764324</v>
      </c>
      <c r="AI753" s="35">
        <f t="shared" si="777"/>
        <v>17.190740749775905</v>
      </c>
      <c r="AJ753" s="35">
        <f t="shared" si="778"/>
        <v>48.176586204505789</v>
      </c>
      <c r="AK753" s="35">
        <f t="shared" si="779"/>
        <v>61.971690909459767</v>
      </c>
      <c r="AM753" s="1">
        <f t="shared" si="780"/>
        <v>74.836668593062029</v>
      </c>
      <c r="AN753" s="1">
        <f t="shared" si="781"/>
        <v>68.244378542892576</v>
      </c>
      <c r="AO753" s="1">
        <f t="shared" si="782"/>
        <v>63.546216423294943</v>
      </c>
      <c r="AP753" s="1">
        <f t="shared" si="783"/>
        <v>67.515727743012349</v>
      </c>
      <c r="AQ753" s="1">
        <f t="shared" si="784"/>
        <v>54.087179059372644</v>
      </c>
      <c r="AR753" s="1">
        <f t="shared" si="785"/>
        <v>47.163520701989711</v>
      </c>
      <c r="AS753" s="1">
        <f t="shared" si="786"/>
        <v>2.0693069306930694</v>
      </c>
      <c r="AT753" s="1">
        <f t="shared" si="787"/>
        <v>18.325842696629213</v>
      </c>
      <c r="AU753" s="1">
        <f t="shared" si="788"/>
        <v>4.0349478847332927</v>
      </c>
    </row>
    <row r="754" spans="1:47" ht="14.15" x14ac:dyDescent="0.35">
      <c r="A754" s="37" t="s">
        <v>1017</v>
      </c>
      <c r="B754" s="37" t="s">
        <v>1100</v>
      </c>
      <c r="C754" s="37" t="s">
        <v>1014</v>
      </c>
      <c r="D754" s="30" t="s">
        <v>278</v>
      </c>
      <c r="E754" s="30" t="s">
        <v>250</v>
      </c>
      <c r="F754" s="30">
        <v>63.45</v>
      </c>
      <c r="G754" s="30">
        <v>0.95</v>
      </c>
      <c r="H754" s="30">
        <v>16.62</v>
      </c>
      <c r="I754" s="30">
        <v>3.38</v>
      </c>
      <c r="J754" s="30">
        <v>0.02</v>
      </c>
      <c r="K754" s="30">
        <v>2.36</v>
      </c>
      <c r="L754" s="30">
        <v>0.4</v>
      </c>
      <c r="M754" s="30">
        <v>1.49</v>
      </c>
      <c r="N754" s="30">
        <v>4.88</v>
      </c>
      <c r="O754" s="30">
        <v>0.81</v>
      </c>
      <c r="P754" s="30">
        <v>4.1900000000000004</v>
      </c>
      <c r="Q754" s="30">
        <v>99.37</v>
      </c>
      <c r="R754" s="4">
        <f t="shared" si="760"/>
        <v>2.4118306694699343</v>
      </c>
      <c r="S754" s="4">
        <f t="shared" si="761"/>
        <v>0.72648360082753727</v>
      </c>
      <c r="T754" s="4">
        <f t="shared" si="762"/>
        <v>1.3150668518315227</v>
      </c>
      <c r="U754" s="17">
        <f t="shared" si="763"/>
        <v>2.1166009142714007E-2</v>
      </c>
      <c r="V754" s="17">
        <f t="shared" si="764"/>
        <v>5.855440100832663E-2</v>
      </c>
      <c r="W754" s="17">
        <f t="shared" si="765"/>
        <v>0.1630051000392311</v>
      </c>
      <c r="X754" s="17">
        <f t="shared" si="766"/>
        <v>2.4040012907389482E-2</v>
      </c>
      <c r="Y754" s="16">
        <f t="shared" si="767"/>
        <v>5.1804670912951163E-2</v>
      </c>
      <c r="Z754" s="17">
        <f t="shared" si="768"/>
        <v>7.1326676176890159E-3</v>
      </c>
      <c r="AA754" s="16">
        <f t="shared" si="769"/>
        <v>5.7062345896442416E-3</v>
      </c>
      <c r="AB754" s="17">
        <f t="shared" si="770"/>
        <v>5.4207972407957434E-3</v>
      </c>
      <c r="AC754" s="35">
        <f t="shared" si="771"/>
        <v>5.4207972407957434E-3</v>
      </c>
      <c r="AD754" s="35">
        <f t="shared" si="772"/>
        <v>66.731367856473284</v>
      </c>
      <c r="AE754" s="35">
        <f t="shared" si="773"/>
        <v>0.99811454702897751</v>
      </c>
      <c r="AF754" s="35">
        <f t="shared" si="774"/>
        <v>2.9460810148185225E-2</v>
      </c>
      <c r="AG754" s="35">
        <f t="shared" si="775"/>
        <v>66.731367856473284</v>
      </c>
      <c r="AH754" s="35">
        <f t="shared" si="776"/>
        <v>12.060727908974096</v>
      </c>
      <c r="AI754" s="35">
        <f t="shared" si="777"/>
        <v>21.207904234552636</v>
      </c>
      <c r="AJ754" s="35">
        <f t="shared" si="778"/>
        <v>54.573588162789271</v>
      </c>
      <c r="AK754" s="35">
        <f t="shared" si="779"/>
        <v>66.731367856473284</v>
      </c>
      <c r="AM754" s="1">
        <f t="shared" si="780"/>
        <v>84.692972319359129</v>
      </c>
      <c r="AN754" s="1">
        <f t="shared" si="781"/>
        <v>79.055487993604387</v>
      </c>
      <c r="AO754" s="1">
        <f t="shared" si="782"/>
        <v>62.461331125463623</v>
      </c>
      <c r="AP754" s="1">
        <f t="shared" si="783"/>
        <v>68.245864578662378</v>
      </c>
      <c r="AQ754" s="1">
        <f t="shared" si="784"/>
        <v>56.844515481923821</v>
      </c>
      <c r="AR754" s="1">
        <f t="shared" si="785"/>
        <v>50.31161496485673</v>
      </c>
      <c r="AS754" s="1">
        <f t="shared" si="786"/>
        <v>3.2751677852348995</v>
      </c>
      <c r="AT754" s="1">
        <f t="shared" si="787"/>
        <v>17.494736842105265</v>
      </c>
      <c r="AU754" s="1">
        <f t="shared" si="788"/>
        <v>3.8176895306859207</v>
      </c>
    </row>
    <row r="755" spans="1:47" ht="14.15" x14ac:dyDescent="0.35">
      <c r="A755" s="37" t="s">
        <v>1017</v>
      </c>
      <c r="B755" s="37" t="s">
        <v>1100</v>
      </c>
      <c r="C755" s="37" t="s">
        <v>1014</v>
      </c>
      <c r="D755" s="30" t="s">
        <v>277</v>
      </c>
      <c r="E755" s="30" t="s">
        <v>250</v>
      </c>
      <c r="F755" s="30">
        <v>63.06</v>
      </c>
      <c r="G755" s="30">
        <v>1.34</v>
      </c>
      <c r="H755" s="30">
        <v>16.68</v>
      </c>
      <c r="I755" s="30">
        <v>4.28</v>
      </c>
      <c r="J755" s="30">
        <v>0.03</v>
      </c>
      <c r="K755" s="30">
        <v>2.58</v>
      </c>
      <c r="L755" s="30">
        <v>0.49</v>
      </c>
      <c r="M755" s="30">
        <v>1.7</v>
      </c>
      <c r="N755" s="30">
        <v>4.62</v>
      </c>
      <c r="O755" s="30">
        <v>0.28999999999999998</v>
      </c>
      <c r="P755" s="30">
        <v>3.98</v>
      </c>
      <c r="Q755" s="30">
        <v>99.06</v>
      </c>
      <c r="R755" s="4">
        <f t="shared" si="760"/>
        <v>2.2835821458684302</v>
      </c>
      <c r="S755" s="4">
        <f t="shared" si="761"/>
        <v>0.58260530616012152</v>
      </c>
      <c r="T755" s="4">
        <f t="shared" si="762"/>
        <v>1.2439781389396352</v>
      </c>
      <c r="U755" s="17">
        <f t="shared" si="763"/>
        <v>2.6801928736927799E-2</v>
      </c>
      <c r="V755" s="17">
        <f t="shared" si="764"/>
        <v>6.4012862119272332E-2</v>
      </c>
      <c r="W755" s="17">
        <f t="shared" si="765"/>
        <v>0.16359356610435466</v>
      </c>
      <c r="X755" s="17">
        <f t="shared" si="766"/>
        <v>2.7428202646014845E-2</v>
      </c>
      <c r="Y755" s="16">
        <f t="shared" si="767"/>
        <v>4.9044585987261149E-2</v>
      </c>
      <c r="Z755" s="17">
        <f t="shared" si="768"/>
        <v>8.7375178316690446E-3</v>
      </c>
      <c r="AA755" s="16">
        <f t="shared" si="769"/>
        <v>2.0429728777738641E-3</v>
      </c>
      <c r="AB755" s="17">
        <f t="shared" si="770"/>
        <v>8.1246259683368863E-3</v>
      </c>
      <c r="AC755" s="35">
        <f t="shared" si="771"/>
        <v>8.1246259683368863E-3</v>
      </c>
      <c r="AD755" s="35">
        <f t="shared" si="772"/>
        <v>65.914388040621162</v>
      </c>
      <c r="AE755" s="35">
        <f t="shared" si="773"/>
        <v>1.0759903430973599</v>
      </c>
      <c r="AF755" s="35">
        <f t="shared" si="774"/>
        <v>3.5552828614351731E-2</v>
      </c>
      <c r="AG755" s="35">
        <f t="shared" si="775"/>
        <v>65.914388040621176</v>
      </c>
      <c r="AH755" s="35">
        <f t="shared" si="776"/>
        <v>14.324786707890588</v>
      </c>
      <c r="AI755" s="35">
        <f t="shared" si="777"/>
        <v>19.760825251488246</v>
      </c>
      <c r="AJ755" s="35">
        <f t="shared" si="778"/>
        <v>52.718019271798823</v>
      </c>
      <c r="AK755" s="35">
        <f t="shared" si="779"/>
        <v>65.914388040621176</v>
      </c>
      <c r="AM755" s="1">
        <f t="shared" si="780"/>
        <v>82.147390283128161</v>
      </c>
      <c r="AN755" s="1">
        <f t="shared" si="781"/>
        <v>76.314190405286126</v>
      </c>
      <c r="AO755" s="1">
        <f t="shared" si="782"/>
        <v>63.182128532768814</v>
      </c>
      <c r="AP755" s="1">
        <f t="shared" si="783"/>
        <v>68.145145238343233</v>
      </c>
      <c r="AQ755" s="1">
        <f t="shared" si="784"/>
        <v>56.162906597112979</v>
      </c>
      <c r="AR755" s="1">
        <f t="shared" si="785"/>
        <v>48.256867530750718</v>
      </c>
      <c r="AS755" s="1">
        <f t="shared" si="786"/>
        <v>2.7176470588235295</v>
      </c>
      <c r="AT755" s="1">
        <f t="shared" si="787"/>
        <v>12.44776119402985</v>
      </c>
      <c r="AU755" s="1">
        <f t="shared" si="788"/>
        <v>3.7805755395683454</v>
      </c>
    </row>
    <row r="756" spans="1:47" ht="14.15" x14ac:dyDescent="0.35">
      <c r="A756" s="37" t="s">
        <v>1017</v>
      </c>
      <c r="B756" s="37" t="s">
        <v>1100</v>
      </c>
      <c r="C756" s="37" t="s">
        <v>1014</v>
      </c>
      <c r="D756" s="30" t="s">
        <v>276</v>
      </c>
      <c r="E756" s="30" t="s">
        <v>249</v>
      </c>
      <c r="F756" s="30">
        <v>60.19</v>
      </c>
      <c r="G756" s="30">
        <v>1</v>
      </c>
      <c r="H756" s="30">
        <v>17.02</v>
      </c>
      <c r="I756" s="30">
        <v>7.69</v>
      </c>
      <c r="J756" s="30">
        <v>0.06</v>
      </c>
      <c r="K756" s="30">
        <v>2.71</v>
      </c>
      <c r="L756" s="30">
        <v>0.49</v>
      </c>
      <c r="M756" s="30">
        <v>1.85</v>
      </c>
      <c r="N756" s="30">
        <v>3.99</v>
      </c>
      <c r="O756" s="30">
        <v>0.25</v>
      </c>
      <c r="P756" s="30">
        <v>4.18</v>
      </c>
      <c r="Q756" s="30">
        <v>99.44</v>
      </c>
      <c r="R756" s="4">
        <f t="shared" si="760"/>
        <v>2.2192034840549946</v>
      </c>
      <c r="S756" s="4">
        <f t="shared" si="761"/>
        <v>0.38684259601016258</v>
      </c>
      <c r="T756" s="4">
        <f t="shared" si="762"/>
        <v>1.3285355269676984</v>
      </c>
      <c r="U756" s="17">
        <f t="shared" si="763"/>
        <v>4.8155801866115601E-2</v>
      </c>
      <c r="V756" s="17">
        <f t="shared" si="764"/>
        <v>6.7238316412103885E-2</v>
      </c>
      <c r="W756" s="17">
        <f t="shared" si="765"/>
        <v>0.16692820714005493</v>
      </c>
      <c r="X756" s="17">
        <f t="shared" si="766"/>
        <v>2.984833817360439E-2</v>
      </c>
      <c r="Y756" s="16">
        <f t="shared" si="767"/>
        <v>4.235668789808917E-2</v>
      </c>
      <c r="Z756" s="17">
        <f t="shared" si="768"/>
        <v>8.7375178316690446E-3</v>
      </c>
      <c r="AA756" s="16">
        <f t="shared" si="769"/>
        <v>1.7611835153222967E-3</v>
      </c>
      <c r="AB756" s="17">
        <f t="shared" si="770"/>
        <v>8.2091627770723551E-3</v>
      </c>
      <c r="AC756" s="35">
        <f t="shared" si="771"/>
        <v>8.2091627770723551E-3</v>
      </c>
      <c r="AD756" s="35">
        <f t="shared" si="772"/>
        <v>67.48871598526911</v>
      </c>
      <c r="AE756" s="35">
        <f t="shared" si="773"/>
        <v>1.1761742700372566</v>
      </c>
      <c r="AF756" s="35">
        <f t="shared" si="774"/>
        <v>3.8057500950676747E-2</v>
      </c>
      <c r="AG756" s="35">
        <f t="shared" si="775"/>
        <v>67.488715985269096</v>
      </c>
      <c r="AH756" s="35">
        <f t="shared" si="776"/>
        <v>15.38656597811757</v>
      </c>
      <c r="AI756" s="35">
        <f t="shared" si="777"/>
        <v>17.124718036613331</v>
      </c>
      <c r="AJ756" s="35">
        <f t="shared" si="778"/>
        <v>50.869076029247879</v>
      </c>
      <c r="AK756" s="35">
        <f t="shared" si="779"/>
        <v>67.488715985269096</v>
      </c>
      <c r="AM756" s="1">
        <f t="shared" si="780"/>
        <v>81.434071035902875</v>
      </c>
      <c r="AN756" s="1">
        <f t="shared" si="781"/>
        <v>76.598579450582903</v>
      </c>
      <c r="AO756" s="1">
        <f t="shared" si="782"/>
        <v>59.585205145902073</v>
      </c>
      <c r="AP756" s="1">
        <f t="shared" si="783"/>
        <v>69.805524266985842</v>
      </c>
      <c r="AQ756" s="1">
        <f t="shared" si="784"/>
        <v>59.294832625487892</v>
      </c>
      <c r="AR756" s="1">
        <f t="shared" si="785"/>
        <v>46.019135260577961</v>
      </c>
      <c r="AS756" s="1">
        <f t="shared" si="786"/>
        <v>2.1567567567567569</v>
      </c>
      <c r="AT756" s="1">
        <f t="shared" si="787"/>
        <v>17.02</v>
      </c>
      <c r="AU756" s="1">
        <f t="shared" si="788"/>
        <v>3.5364277320799058</v>
      </c>
    </row>
    <row r="757" spans="1:47" ht="14.15" x14ac:dyDescent="0.35">
      <c r="A757" s="37" t="s">
        <v>1017</v>
      </c>
      <c r="B757" s="37" t="s">
        <v>1100</v>
      </c>
      <c r="C757" s="37" t="s">
        <v>1014</v>
      </c>
      <c r="D757" s="30" t="s">
        <v>275</v>
      </c>
      <c r="E757" s="30" t="s">
        <v>249</v>
      </c>
      <c r="F757" s="30">
        <v>67.569999999999993</v>
      </c>
      <c r="G757" s="30">
        <v>0.78</v>
      </c>
      <c r="H757" s="30">
        <v>14.94</v>
      </c>
      <c r="I757" s="30">
        <v>4.6399999999999997</v>
      </c>
      <c r="J757" s="30">
        <v>0.03</v>
      </c>
      <c r="K757" s="30">
        <v>1.73</v>
      </c>
      <c r="L757" s="30">
        <v>0.51</v>
      </c>
      <c r="M757" s="30">
        <v>1.83</v>
      </c>
      <c r="N757" s="30">
        <v>3.66</v>
      </c>
      <c r="O757" s="30">
        <v>0.27</v>
      </c>
      <c r="P757" s="30">
        <v>3.13</v>
      </c>
      <c r="Q757" s="30">
        <v>99.11</v>
      </c>
      <c r="R757" s="4">
        <f t="shared" si="760"/>
        <v>2.0997262128513414</v>
      </c>
      <c r="S757" s="4">
        <f t="shared" si="761"/>
        <v>0.74934173890358735</v>
      </c>
      <c r="T757" s="4">
        <f t="shared" si="762"/>
        <v>1.2776605201170952</v>
      </c>
      <c r="U757" s="17">
        <f t="shared" si="763"/>
        <v>2.9056296574613311E-2</v>
      </c>
      <c r="V757" s="17">
        <f t="shared" si="764"/>
        <v>4.2923353281527576E-2</v>
      </c>
      <c r="W757" s="17">
        <f t="shared" si="765"/>
        <v>0.14652805021577089</v>
      </c>
      <c r="X757" s="17">
        <f t="shared" si="766"/>
        <v>2.9525653436592452E-2</v>
      </c>
      <c r="Y757" s="16">
        <f t="shared" si="767"/>
        <v>3.8853503184713374E-2</v>
      </c>
      <c r="Z757" s="17">
        <f t="shared" si="768"/>
        <v>9.0941512125534956E-3</v>
      </c>
      <c r="AA757" s="16">
        <f t="shared" si="769"/>
        <v>1.9020781965480805E-3</v>
      </c>
      <c r="AB757" s="17">
        <f t="shared" si="770"/>
        <v>8.5235277535890708E-3</v>
      </c>
      <c r="AC757" s="35">
        <f t="shared" si="771"/>
        <v>8.5235277535890708E-3</v>
      </c>
      <c r="AD757" s="35">
        <f t="shared" si="772"/>
        <v>65.58097321938105</v>
      </c>
      <c r="AE757" s="35">
        <f t="shared" si="773"/>
        <v>1.0199614167384485</v>
      </c>
      <c r="AF757" s="35">
        <f t="shared" si="774"/>
        <v>3.8049181190181525E-2</v>
      </c>
      <c r="AG757" s="35">
        <f t="shared" si="775"/>
        <v>65.58097321938105</v>
      </c>
      <c r="AH757" s="35">
        <f t="shared" si="776"/>
        <v>17.029519801691194</v>
      </c>
      <c r="AI757" s="35">
        <f t="shared" si="777"/>
        <v>17.389506978927756</v>
      </c>
      <c r="AJ757" s="35">
        <f t="shared" si="778"/>
        <v>50.179993588618281</v>
      </c>
      <c r="AK757" s="35">
        <f t="shared" si="779"/>
        <v>65.58097321938105</v>
      </c>
      <c r="AM757" s="1">
        <f t="shared" si="780"/>
        <v>79.385766651522943</v>
      </c>
      <c r="AN757" s="1">
        <f t="shared" si="781"/>
        <v>73.889508829739157</v>
      </c>
      <c r="AO757" s="1">
        <f t="shared" si="782"/>
        <v>53.941512809204397</v>
      </c>
      <c r="AP757" s="1">
        <f t="shared" si="783"/>
        <v>68.182008585154279</v>
      </c>
      <c r="AQ757" s="1">
        <f t="shared" si="784"/>
        <v>59.437432140101677</v>
      </c>
      <c r="AR757" s="1">
        <f t="shared" si="785"/>
        <v>49.601523145560101</v>
      </c>
      <c r="AS757" s="1">
        <f t="shared" si="786"/>
        <v>2</v>
      </c>
      <c r="AT757" s="1">
        <f t="shared" si="787"/>
        <v>19.153846153846153</v>
      </c>
      <c r="AU757" s="1">
        <f t="shared" si="788"/>
        <v>4.522757697456492</v>
      </c>
    </row>
    <row r="758" spans="1:47" ht="14.15" x14ac:dyDescent="0.35">
      <c r="A758" s="37" t="s">
        <v>1017</v>
      </c>
      <c r="B758" s="37" t="s">
        <v>1100</v>
      </c>
      <c r="C758" s="37" t="s">
        <v>1014</v>
      </c>
      <c r="D758" s="30" t="s">
        <v>274</v>
      </c>
      <c r="E758" s="30" t="s">
        <v>249</v>
      </c>
      <c r="F758" s="30">
        <v>55.64</v>
      </c>
      <c r="G758" s="30">
        <v>1.29</v>
      </c>
      <c r="H758" s="30">
        <v>19.53</v>
      </c>
      <c r="I758" s="30">
        <v>10.39</v>
      </c>
      <c r="J758" s="30">
        <v>0.11</v>
      </c>
      <c r="K758" s="30">
        <v>2.75</v>
      </c>
      <c r="L758" s="30">
        <v>0.37</v>
      </c>
      <c r="M758" s="30">
        <v>1.1100000000000001</v>
      </c>
      <c r="N758" s="30">
        <v>3.24</v>
      </c>
      <c r="O758" s="30">
        <v>0.18</v>
      </c>
      <c r="P758" s="30">
        <v>4.76</v>
      </c>
      <c r="Q758" s="30">
        <v>99.38</v>
      </c>
      <c r="R758" s="4">
        <f t="shared" si="760"/>
        <v>2.8675917295643445</v>
      </c>
      <c r="S758" s="4">
        <f t="shared" si="761"/>
        <v>0.16397241812575813</v>
      </c>
      <c r="T758" s="4">
        <f t="shared" si="762"/>
        <v>1.0986122886681098</v>
      </c>
      <c r="U758" s="17">
        <f t="shared" si="763"/>
        <v>6.5063560648756971E-2</v>
      </c>
      <c r="V758" s="17">
        <f t="shared" si="764"/>
        <v>6.8230763886821283E-2</v>
      </c>
      <c r="W758" s="17">
        <f t="shared" si="765"/>
        <v>0.19154570419772463</v>
      </c>
      <c r="X758" s="17">
        <f t="shared" si="766"/>
        <v>1.7909002904162634E-2</v>
      </c>
      <c r="Y758" s="16">
        <f t="shared" si="767"/>
        <v>3.4394904458598725E-2</v>
      </c>
      <c r="Z758" s="17">
        <f t="shared" si="768"/>
        <v>6.5977175463623394E-3</v>
      </c>
      <c r="AA758" s="16">
        <f t="shared" si="769"/>
        <v>1.2680521310320537E-3</v>
      </c>
      <c r="AB758" s="17">
        <f t="shared" si="770"/>
        <v>6.2173019070527235E-3</v>
      </c>
      <c r="AC758" s="35">
        <f t="shared" si="771"/>
        <v>6.2173019070527235E-3</v>
      </c>
      <c r="AD758" s="35">
        <f t="shared" si="772"/>
        <v>76.597779986831114</v>
      </c>
      <c r="AE758" s="35">
        <f t="shared" si="773"/>
        <v>1.0033947263380343</v>
      </c>
      <c r="AF758" s="35">
        <f t="shared" si="774"/>
        <v>2.4126304811215356E-2</v>
      </c>
      <c r="AG758" s="35">
        <f t="shared" si="775"/>
        <v>76.597779986831114</v>
      </c>
      <c r="AH758" s="35">
        <f t="shared" si="776"/>
        <v>9.6479396161088715</v>
      </c>
      <c r="AI758" s="35">
        <f t="shared" si="777"/>
        <v>13.754280397060024</v>
      </c>
      <c r="AJ758" s="35">
        <f t="shared" si="778"/>
        <v>52.053170390475579</v>
      </c>
      <c r="AK758" s="35">
        <f t="shared" si="779"/>
        <v>76.597779986831114</v>
      </c>
      <c r="AM758" s="1">
        <f t="shared" si="780"/>
        <v>88.813427888912884</v>
      </c>
      <c r="AN758" s="1">
        <f t="shared" si="781"/>
        <v>86.690925546797118</v>
      </c>
      <c r="AO758" s="1">
        <f t="shared" si="782"/>
        <v>46.219021486261177</v>
      </c>
      <c r="AP758" s="1">
        <f t="shared" si="783"/>
        <v>78.550752232882857</v>
      </c>
      <c r="AQ758" s="1">
        <f t="shared" si="784"/>
        <v>66.936674710027731</v>
      </c>
      <c r="AR758" s="1">
        <f t="shared" si="785"/>
        <v>49.964807395620745</v>
      </c>
      <c r="AS758" s="1">
        <f t="shared" si="786"/>
        <v>2.9189189189189189</v>
      </c>
      <c r="AT758" s="1">
        <f t="shared" si="787"/>
        <v>15.13953488372093</v>
      </c>
      <c r="AU758" s="1">
        <f t="shared" si="788"/>
        <v>2.8489503328213006</v>
      </c>
    </row>
    <row r="759" spans="1:47" ht="14.15" x14ac:dyDescent="0.35">
      <c r="A759" s="37" t="s">
        <v>1017</v>
      </c>
      <c r="B759" s="37" t="s">
        <v>1100</v>
      </c>
      <c r="C759" s="37" t="s">
        <v>1014</v>
      </c>
      <c r="D759" s="30" t="s">
        <v>273</v>
      </c>
      <c r="E759" s="30" t="s">
        <v>249</v>
      </c>
      <c r="F759" s="30">
        <v>58.25</v>
      </c>
      <c r="G759" s="30">
        <v>1.04</v>
      </c>
      <c r="H759" s="30">
        <v>19.760000000000002</v>
      </c>
      <c r="I759" s="30">
        <v>7.49</v>
      </c>
      <c r="J759" s="30">
        <v>0.08</v>
      </c>
      <c r="K759" s="30">
        <v>2.12</v>
      </c>
      <c r="L759" s="30">
        <v>0.65</v>
      </c>
      <c r="M759" s="30">
        <v>1.24</v>
      </c>
      <c r="N759" s="30">
        <v>3.52</v>
      </c>
      <c r="O759" s="30">
        <v>0.16</v>
      </c>
      <c r="P759" s="30">
        <v>4.68</v>
      </c>
      <c r="Q759" s="30">
        <v>99</v>
      </c>
      <c r="R759" s="4">
        <f t="shared" si="760"/>
        <v>2.7685483127027766</v>
      </c>
      <c r="S759" s="4">
        <f t="shared" si="761"/>
        <v>0.50704490092608456</v>
      </c>
      <c r="T759" s="4">
        <f t="shared" si="762"/>
        <v>0.64589429570939971</v>
      </c>
      <c r="U759" s="17">
        <f t="shared" si="763"/>
        <v>4.6903375289623649E-2</v>
      </c>
      <c r="V759" s="17">
        <f t="shared" si="764"/>
        <v>5.2599716160022229E-2</v>
      </c>
      <c r="W759" s="17">
        <f t="shared" si="765"/>
        <v>0.19380149078069833</v>
      </c>
      <c r="X759" s="17">
        <f t="shared" si="766"/>
        <v>2.0006453694740238E-2</v>
      </c>
      <c r="Y759" s="16">
        <f t="shared" si="767"/>
        <v>3.7367303609341825E-2</v>
      </c>
      <c r="Z759" s="17">
        <f t="shared" si="768"/>
        <v>1.1590584878744651E-2</v>
      </c>
      <c r="AA759" s="16">
        <f t="shared" si="769"/>
        <v>1.1271574498062699E-3</v>
      </c>
      <c r="AB759" s="17">
        <f t="shared" si="770"/>
        <v>1.125243764380277E-2</v>
      </c>
      <c r="AC759" s="35">
        <f t="shared" si="771"/>
        <v>1.125243764380277E-2</v>
      </c>
      <c r="AD759" s="35">
        <f t="shared" si="772"/>
        <v>73.849483617798711</v>
      </c>
      <c r="AE759" s="35">
        <f t="shared" si="773"/>
        <v>0.86927831645581488</v>
      </c>
      <c r="AF759" s="35">
        <f t="shared" si="774"/>
        <v>3.125889133854301E-2</v>
      </c>
      <c r="AG759" s="35">
        <f t="shared" si="775"/>
        <v>73.849483617798711</v>
      </c>
      <c r="AH759" s="35">
        <f t="shared" si="776"/>
        <v>11.911430477222071</v>
      </c>
      <c r="AI759" s="35">
        <f t="shared" si="777"/>
        <v>14.239085904979209</v>
      </c>
      <c r="AJ759" s="35">
        <f t="shared" si="778"/>
        <v>51.163827713878568</v>
      </c>
      <c r="AK759" s="35">
        <f t="shared" si="779"/>
        <v>73.849483617798711</v>
      </c>
      <c r="AM759" s="1">
        <f t="shared" si="780"/>
        <v>86.110886756612075</v>
      </c>
      <c r="AN759" s="1">
        <f t="shared" si="781"/>
        <v>83.345741043458716</v>
      </c>
      <c r="AO759" s="1">
        <f t="shared" si="782"/>
        <v>48.778006140251698</v>
      </c>
      <c r="AP759" s="1">
        <f t="shared" si="783"/>
        <v>77.157877720213747</v>
      </c>
      <c r="AQ759" s="1">
        <f t="shared" si="784"/>
        <v>66.505774376791777</v>
      </c>
      <c r="AR759" s="1">
        <f t="shared" si="785"/>
        <v>53.546562768621023</v>
      </c>
      <c r="AS759" s="1">
        <f t="shared" si="786"/>
        <v>2.838709677419355</v>
      </c>
      <c r="AT759" s="1">
        <f t="shared" si="787"/>
        <v>19</v>
      </c>
      <c r="AU759" s="1">
        <f t="shared" si="788"/>
        <v>2.9478744939271251</v>
      </c>
    </row>
    <row r="760" spans="1:47" ht="14.15" x14ac:dyDescent="0.35">
      <c r="A760" s="37" t="s">
        <v>1017</v>
      </c>
      <c r="B760" s="37" t="s">
        <v>1100</v>
      </c>
      <c r="C760" s="37" t="s">
        <v>1014</v>
      </c>
      <c r="D760" s="30" t="s">
        <v>272</v>
      </c>
      <c r="E760" s="30" t="s">
        <v>249</v>
      </c>
      <c r="F760" s="30">
        <v>61.01</v>
      </c>
      <c r="G760" s="30">
        <v>0.91</v>
      </c>
      <c r="H760" s="30">
        <v>19.350000000000001</v>
      </c>
      <c r="I760" s="30">
        <v>7.47</v>
      </c>
      <c r="J760" s="30">
        <v>0.08</v>
      </c>
      <c r="K760" s="30">
        <v>2.2999999999999998</v>
      </c>
      <c r="L760" s="30">
        <v>0.27</v>
      </c>
      <c r="M760" s="30">
        <v>1.6</v>
      </c>
      <c r="N760" s="30">
        <v>2.94</v>
      </c>
      <c r="O760" s="30">
        <v>0.11</v>
      </c>
      <c r="P760" s="30">
        <v>4.41</v>
      </c>
      <c r="Q760" s="30">
        <v>100.44</v>
      </c>
      <c r="R760" s="4">
        <f t="shared" si="760"/>
        <v>2.4926887902300554</v>
      </c>
      <c r="S760" s="4">
        <f t="shared" si="761"/>
        <v>0.24550045841548637</v>
      </c>
      <c r="T760" s="4">
        <f t="shared" si="762"/>
        <v>1.7793369492294977</v>
      </c>
      <c r="U760" s="17">
        <f t="shared" si="763"/>
        <v>4.6778132631974452E-2</v>
      </c>
      <c r="V760" s="17">
        <f t="shared" si="764"/>
        <v>5.7065729796250526E-2</v>
      </c>
      <c r="W760" s="17">
        <f t="shared" si="765"/>
        <v>0.18978030600235388</v>
      </c>
      <c r="X760" s="17">
        <f t="shared" si="766"/>
        <v>2.5814778960955149E-2</v>
      </c>
      <c r="Y760" s="16">
        <f t="shared" si="767"/>
        <v>3.1210191082802548E-2</v>
      </c>
      <c r="Z760" s="17">
        <f t="shared" si="768"/>
        <v>4.8145506419400861E-3</v>
      </c>
      <c r="AA760" s="16">
        <f t="shared" si="769"/>
        <v>7.7492074674181054E-4</v>
      </c>
      <c r="AB760" s="17">
        <f t="shared" si="770"/>
        <v>4.5820744179175428E-3</v>
      </c>
      <c r="AC760" s="35">
        <f t="shared" si="771"/>
        <v>4.5820744179175428E-3</v>
      </c>
      <c r="AD760" s="35">
        <f t="shared" si="772"/>
        <v>75.493180405475286</v>
      </c>
      <c r="AE760" s="35">
        <f t="shared" si="773"/>
        <v>0.87302727350364662</v>
      </c>
      <c r="AF760" s="35">
        <f t="shared" si="774"/>
        <v>3.0396853378872692E-2</v>
      </c>
      <c r="AG760" s="35">
        <f t="shared" si="775"/>
        <v>75.493180405475286</v>
      </c>
      <c r="AH760" s="35">
        <f t="shared" si="776"/>
        <v>12.091639982188429</v>
      </c>
      <c r="AI760" s="35">
        <f t="shared" si="777"/>
        <v>12.415179612336301</v>
      </c>
      <c r="AJ760" s="35">
        <f t="shared" si="778"/>
        <v>50.161769815073939</v>
      </c>
      <c r="AK760" s="35">
        <f t="shared" si="779"/>
        <v>75.493180405475286</v>
      </c>
      <c r="AM760" s="1">
        <f t="shared" si="780"/>
        <v>86.194365726082438</v>
      </c>
      <c r="AN760" s="1">
        <f t="shared" si="781"/>
        <v>83.914197463935167</v>
      </c>
      <c r="AO760" s="1">
        <f t="shared" si="782"/>
        <v>46.714673833375322</v>
      </c>
      <c r="AP760" s="1">
        <f t="shared" si="783"/>
        <v>76.894752431020351</v>
      </c>
      <c r="AQ760" s="1">
        <f t="shared" si="784"/>
        <v>66.592807740146228</v>
      </c>
      <c r="AR760" s="1">
        <f t="shared" si="785"/>
        <v>53.424445576497391</v>
      </c>
      <c r="AS760" s="1">
        <f t="shared" si="786"/>
        <v>1.8374999999999999</v>
      </c>
      <c r="AT760" s="1">
        <f t="shared" si="787"/>
        <v>21.263736263736263</v>
      </c>
      <c r="AU760" s="1">
        <f t="shared" si="788"/>
        <v>3.1529715762273898</v>
      </c>
    </row>
    <row r="761" spans="1:47" ht="14.15" x14ac:dyDescent="0.35">
      <c r="A761" s="37" t="s">
        <v>1017</v>
      </c>
      <c r="B761" s="37" t="s">
        <v>1100</v>
      </c>
      <c r="C761" s="37" t="s">
        <v>1014</v>
      </c>
      <c r="D761" s="30" t="s">
        <v>271</v>
      </c>
      <c r="E761" s="30" t="s">
        <v>249</v>
      </c>
      <c r="F761" s="30">
        <v>59.44</v>
      </c>
      <c r="G761" s="30">
        <v>1.04</v>
      </c>
      <c r="H761" s="30">
        <v>20.18</v>
      </c>
      <c r="I761" s="30">
        <v>7.04</v>
      </c>
      <c r="J761" s="30">
        <v>0.06</v>
      </c>
      <c r="K761" s="30">
        <v>2.25</v>
      </c>
      <c r="L761" s="30">
        <v>0.28000000000000003</v>
      </c>
      <c r="M761" s="30">
        <v>1.48</v>
      </c>
      <c r="N761" s="30">
        <v>3.57</v>
      </c>
      <c r="O761" s="30">
        <v>0.15</v>
      </c>
      <c r="P761" s="30">
        <v>4.8499999999999996</v>
      </c>
      <c r="Q761" s="30">
        <v>100.33</v>
      </c>
      <c r="R761" s="4">
        <f t="shared" si="760"/>
        <v>2.6126499271494392</v>
      </c>
      <c r="S761" s="4">
        <f t="shared" si="761"/>
        <v>0.46163537957521894</v>
      </c>
      <c r="T761" s="4">
        <f t="shared" si="762"/>
        <v>1.6650077635889111</v>
      </c>
      <c r="U761" s="17">
        <f t="shared" si="763"/>
        <v>4.4085415492516752E-2</v>
      </c>
      <c r="V761" s="17">
        <f t="shared" si="764"/>
        <v>5.5825170452853783E-2</v>
      </c>
      <c r="W761" s="17">
        <f t="shared" si="765"/>
        <v>0.19792075323656336</v>
      </c>
      <c r="X761" s="17">
        <f t="shared" si="766"/>
        <v>2.3878670538883512E-2</v>
      </c>
      <c r="Y761" s="16">
        <f t="shared" si="767"/>
        <v>3.7898089171974521E-2</v>
      </c>
      <c r="Z761" s="17">
        <f t="shared" si="768"/>
        <v>4.9928673323823116E-3</v>
      </c>
      <c r="AA761" s="16">
        <f t="shared" si="769"/>
        <v>1.0567101091933781E-3</v>
      </c>
      <c r="AB761" s="17">
        <f t="shared" si="770"/>
        <v>4.6758542996242977E-3</v>
      </c>
      <c r="AC761" s="35">
        <f t="shared" si="771"/>
        <v>4.6758542996242977E-3</v>
      </c>
      <c r="AD761" s="35">
        <f t="shared" si="772"/>
        <v>74.864104239219685</v>
      </c>
      <c r="AE761" s="35">
        <f t="shared" si="773"/>
        <v>0.84215631894542931</v>
      </c>
      <c r="AF761" s="35">
        <f t="shared" si="774"/>
        <v>2.855452483850781E-2</v>
      </c>
      <c r="AG761" s="35">
        <f t="shared" si="775"/>
        <v>74.864104239219685</v>
      </c>
      <c r="AH761" s="35">
        <f t="shared" si="776"/>
        <v>10.800832601199508</v>
      </c>
      <c r="AI761" s="35">
        <f t="shared" si="777"/>
        <v>14.335063159580807</v>
      </c>
      <c r="AJ761" s="35">
        <f t="shared" si="778"/>
        <v>51.767115279190648</v>
      </c>
      <c r="AK761" s="35">
        <f t="shared" si="779"/>
        <v>74.864104239219685</v>
      </c>
      <c r="AM761" s="1">
        <f t="shared" si="780"/>
        <v>87.391769608936016</v>
      </c>
      <c r="AN761" s="1">
        <f t="shared" si="781"/>
        <v>84.857911497884814</v>
      </c>
      <c r="AO761" s="1">
        <f t="shared" si="782"/>
        <v>50.834201833871703</v>
      </c>
      <c r="AP761" s="1">
        <f t="shared" si="783"/>
        <v>76.21203260295934</v>
      </c>
      <c r="AQ761" s="1">
        <f t="shared" si="784"/>
        <v>66.43338708945312</v>
      </c>
      <c r="AR761" s="1">
        <f t="shared" si="785"/>
        <v>54.331449821513502</v>
      </c>
      <c r="AS761" s="1">
        <f t="shared" si="786"/>
        <v>2.4121621621621623</v>
      </c>
      <c r="AT761" s="1">
        <f t="shared" si="787"/>
        <v>19.403846153846153</v>
      </c>
      <c r="AU761" s="1">
        <f t="shared" si="788"/>
        <v>2.9454905847373638</v>
      </c>
    </row>
    <row r="762" spans="1:47" ht="14.15" x14ac:dyDescent="0.35">
      <c r="A762" s="37" t="s">
        <v>1017</v>
      </c>
      <c r="B762" s="37" t="s">
        <v>1100</v>
      </c>
      <c r="C762" s="37" t="s">
        <v>1014</v>
      </c>
      <c r="D762" s="30" t="s">
        <v>269</v>
      </c>
      <c r="E762" s="30" t="s">
        <v>249</v>
      </c>
      <c r="F762" s="30">
        <v>60.44</v>
      </c>
      <c r="G762" s="30">
        <v>0.98</v>
      </c>
      <c r="H762" s="30">
        <v>19.73</v>
      </c>
      <c r="I762" s="30">
        <v>6.92</v>
      </c>
      <c r="J762" s="30">
        <v>0.06</v>
      </c>
      <c r="K762" s="30">
        <v>2.31</v>
      </c>
      <c r="L762" s="30">
        <v>0.28999999999999998</v>
      </c>
      <c r="M762" s="30">
        <v>1.51</v>
      </c>
      <c r="N762" s="30">
        <v>3.38</v>
      </c>
      <c r="O762" s="30">
        <v>0.15</v>
      </c>
      <c r="P762" s="30">
        <v>5.05</v>
      </c>
      <c r="Q762" s="30">
        <v>100.81</v>
      </c>
      <c r="R762" s="4">
        <f t="shared" si="760"/>
        <v>2.5700306692076911</v>
      </c>
      <c r="S762" s="4">
        <f t="shared" si="761"/>
        <v>0.38062818496122525</v>
      </c>
      <c r="T762" s="4">
        <f t="shared" si="762"/>
        <v>1.6499840068284504</v>
      </c>
      <c r="U762" s="17">
        <f t="shared" si="763"/>
        <v>4.333395954662158E-2</v>
      </c>
      <c r="V762" s="17">
        <f t="shared" si="764"/>
        <v>5.7313841664929886E-2</v>
      </c>
      <c r="W762" s="17">
        <f t="shared" si="765"/>
        <v>0.19350725774813654</v>
      </c>
      <c r="X762" s="17">
        <f t="shared" si="766"/>
        <v>2.436269764440142E-2</v>
      </c>
      <c r="Y762" s="16">
        <f t="shared" si="767"/>
        <v>3.5881104033970275E-2</v>
      </c>
      <c r="Z762" s="17">
        <f t="shared" si="768"/>
        <v>5.1711840228245362E-3</v>
      </c>
      <c r="AA762" s="16">
        <f t="shared" si="769"/>
        <v>1.0567101091933781E-3</v>
      </c>
      <c r="AB762" s="17">
        <f t="shared" si="770"/>
        <v>4.8541709900665232E-3</v>
      </c>
      <c r="AC762" s="35">
        <f t="shared" si="771"/>
        <v>4.8541709900665232E-3</v>
      </c>
      <c r="AD762" s="35">
        <f t="shared" si="772"/>
        <v>74.82727918396121</v>
      </c>
      <c r="AE762" s="35">
        <f t="shared" si="773"/>
        <v>0.85817342897231397</v>
      </c>
      <c r="AF762" s="35">
        <f t="shared" si="774"/>
        <v>2.9216868634467943E-2</v>
      </c>
      <c r="AG762" s="35">
        <f t="shared" si="775"/>
        <v>74.82727918396121</v>
      </c>
      <c r="AH762" s="35">
        <f t="shared" si="776"/>
        <v>11.297864543344268</v>
      </c>
      <c r="AI762" s="35">
        <f t="shared" si="777"/>
        <v>13.874856272694537</v>
      </c>
      <c r="AJ762" s="35">
        <f t="shared" si="778"/>
        <v>51.288495864675134</v>
      </c>
      <c r="AK762" s="35">
        <f t="shared" si="779"/>
        <v>74.82727918396121</v>
      </c>
      <c r="AM762" s="1">
        <f t="shared" si="780"/>
        <v>86.882036935559455</v>
      </c>
      <c r="AN762" s="1">
        <f t="shared" si="781"/>
        <v>84.36287945505849</v>
      </c>
      <c r="AO762" s="1">
        <f t="shared" si="782"/>
        <v>49.688082366280334</v>
      </c>
      <c r="AP762" s="1">
        <f t="shared" si="783"/>
        <v>76.258699445619627</v>
      </c>
      <c r="AQ762" s="1">
        <f t="shared" si="784"/>
        <v>65.926017721102966</v>
      </c>
      <c r="AR762" s="1">
        <f t="shared" si="785"/>
        <v>53.863778649595872</v>
      </c>
      <c r="AS762" s="1">
        <f t="shared" si="786"/>
        <v>2.23841059602649</v>
      </c>
      <c r="AT762" s="1">
        <f t="shared" si="787"/>
        <v>20.132653061224492</v>
      </c>
      <c r="AU762" s="1">
        <f t="shared" si="788"/>
        <v>3.0633552965027873</v>
      </c>
    </row>
    <row r="763" spans="1:47" ht="14.15" x14ac:dyDescent="0.35">
      <c r="A763" s="37" t="s">
        <v>1017</v>
      </c>
      <c r="B763" s="37" t="s">
        <v>1100</v>
      </c>
      <c r="C763" s="37" t="s">
        <v>1014</v>
      </c>
      <c r="D763" s="30" t="s">
        <v>270</v>
      </c>
      <c r="E763" s="30" t="s">
        <v>249</v>
      </c>
      <c r="F763" s="30">
        <v>60.12</v>
      </c>
      <c r="G763" s="30">
        <v>0.9</v>
      </c>
      <c r="H763" s="30">
        <v>20.13</v>
      </c>
      <c r="I763" s="30">
        <v>6.63</v>
      </c>
      <c r="J763" s="30">
        <v>0.06</v>
      </c>
      <c r="K763" s="30">
        <v>2.14</v>
      </c>
      <c r="L763" s="30">
        <v>0.23</v>
      </c>
      <c r="M763" s="30">
        <v>2.04</v>
      </c>
      <c r="N763" s="30">
        <v>3.27</v>
      </c>
      <c r="O763" s="30">
        <v>7.0000000000000007E-2</v>
      </c>
      <c r="P763" s="30">
        <v>4.45</v>
      </c>
      <c r="Q763" s="30">
        <v>100.04</v>
      </c>
      <c r="R763" s="4">
        <f t="shared" si="760"/>
        <v>2.2892614317955751</v>
      </c>
      <c r="S763" s="4">
        <f t="shared" si="761"/>
        <v>0.42398415587540184</v>
      </c>
      <c r="T763" s="4">
        <f t="shared" si="762"/>
        <v>2.1826257779150668</v>
      </c>
      <c r="U763" s="17">
        <f t="shared" si="763"/>
        <v>4.1517941010708249E-2</v>
      </c>
      <c r="V763" s="17">
        <f t="shared" si="764"/>
        <v>5.3095939897380935E-2</v>
      </c>
      <c r="W763" s="17">
        <f t="shared" si="765"/>
        <v>0.19743036484896037</v>
      </c>
      <c r="X763" s="17">
        <f t="shared" si="766"/>
        <v>3.2913843175217818E-2</v>
      </c>
      <c r="Y763" s="16">
        <f t="shared" si="767"/>
        <v>3.4713375796178343E-2</v>
      </c>
      <c r="Z763" s="17">
        <f t="shared" si="768"/>
        <v>4.101283880171184E-3</v>
      </c>
      <c r="AA763" s="16">
        <f t="shared" si="769"/>
        <v>4.9313138429024313E-4</v>
      </c>
      <c r="AB763" s="17">
        <f t="shared" si="770"/>
        <v>3.9533444648841114E-3</v>
      </c>
      <c r="AC763" s="35">
        <f t="shared" si="771"/>
        <v>3.9533444648841114E-3</v>
      </c>
      <c r="AD763" s="35">
        <f t="shared" si="772"/>
        <v>73.391206114726614</v>
      </c>
      <c r="AE763" s="35">
        <f t="shared" si="773"/>
        <v>0.84253698202357585</v>
      </c>
      <c r="AF763" s="35">
        <f t="shared" si="774"/>
        <v>3.6867187640101926E-2</v>
      </c>
      <c r="AG763" s="35">
        <f t="shared" si="775"/>
        <v>73.391206114726614</v>
      </c>
      <c r="AH763" s="35">
        <f t="shared" si="776"/>
        <v>13.704717453340967</v>
      </c>
      <c r="AI763" s="35">
        <f t="shared" si="777"/>
        <v>12.904076431932413</v>
      </c>
      <c r="AJ763" s="35">
        <f t="shared" si="778"/>
        <v>49.599679489295724</v>
      </c>
      <c r="AK763" s="35">
        <f t="shared" si="779"/>
        <v>73.391206114726614</v>
      </c>
      <c r="AM763" s="1">
        <f t="shared" si="780"/>
        <v>84.264800358158681</v>
      </c>
      <c r="AN763" s="1">
        <f t="shared" si="781"/>
        <v>81.528000740844107</v>
      </c>
      <c r="AO763" s="1">
        <f t="shared" si="782"/>
        <v>53.042923395251641</v>
      </c>
      <c r="AP763" s="1">
        <f t="shared" si="783"/>
        <v>74.485838889548361</v>
      </c>
      <c r="AQ763" s="1">
        <f t="shared" si="784"/>
        <v>65.712872119411969</v>
      </c>
      <c r="AR763" s="1">
        <f t="shared" si="785"/>
        <v>54.295075544196926</v>
      </c>
      <c r="AS763" s="1">
        <f t="shared" si="786"/>
        <v>1.6029411764705883</v>
      </c>
      <c r="AT763" s="1">
        <f t="shared" si="787"/>
        <v>22.366666666666664</v>
      </c>
      <c r="AU763" s="1">
        <f t="shared" si="788"/>
        <v>2.9865871833084947</v>
      </c>
    </row>
    <row r="764" spans="1:47" ht="14.15" x14ac:dyDescent="0.35">
      <c r="A764" s="37" t="s">
        <v>1017</v>
      </c>
      <c r="B764" s="37" t="s">
        <v>1100</v>
      </c>
      <c r="C764" s="37" t="s">
        <v>1014</v>
      </c>
      <c r="D764" s="30" t="s">
        <v>267</v>
      </c>
      <c r="E764" s="30" t="s">
        <v>249</v>
      </c>
      <c r="F764" s="30">
        <v>58.66</v>
      </c>
      <c r="G764" s="30">
        <v>1.04</v>
      </c>
      <c r="H764" s="30">
        <v>20.34</v>
      </c>
      <c r="I764" s="30">
        <v>7.15</v>
      </c>
      <c r="J764" s="30">
        <v>7.0000000000000007E-2</v>
      </c>
      <c r="K764" s="30">
        <v>2.2200000000000002</v>
      </c>
      <c r="L764" s="30">
        <v>0.32</v>
      </c>
      <c r="M764" s="30">
        <v>1.6</v>
      </c>
      <c r="N764" s="30">
        <v>3.56</v>
      </c>
      <c r="O764" s="30">
        <v>0.18</v>
      </c>
      <c r="P764" s="30">
        <v>4.2</v>
      </c>
      <c r="Q764" s="30">
        <v>99.34</v>
      </c>
      <c r="R764" s="4">
        <f t="shared" si="760"/>
        <v>2.5425857613746783</v>
      </c>
      <c r="S764" s="4">
        <f t="shared" si="761"/>
        <v>0.47225334897975091</v>
      </c>
      <c r="T764" s="4">
        <f t="shared" si="762"/>
        <v>1.6094379124341003</v>
      </c>
      <c r="U764" s="17">
        <f t="shared" si="763"/>
        <v>4.4774250109587327E-2</v>
      </c>
      <c r="V764" s="17">
        <f t="shared" si="764"/>
        <v>5.5080834846815738E-2</v>
      </c>
      <c r="W764" s="17">
        <f t="shared" si="765"/>
        <v>0.19948999607689291</v>
      </c>
      <c r="X764" s="17">
        <f t="shared" si="766"/>
        <v>2.5814778960955149E-2</v>
      </c>
      <c r="Y764" s="16">
        <f t="shared" si="767"/>
        <v>3.7791932059447982E-2</v>
      </c>
      <c r="Z764" s="17">
        <f t="shared" si="768"/>
        <v>5.7061340941512127E-3</v>
      </c>
      <c r="AA764" s="16">
        <f t="shared" si="769"/>
        <v>1.2680521310320537E-3</v>
      </c>
      <c r="AB764" s="17">
        <f t="shared" si="770"/>
        <v>5.3257184548415968E-3</v>
      </c>
      <c r="AC764" s="35">
        <f t="shared" si="771"/>
        <v>5.3257184548415968E-3</v>
      </c>
      <c r="AD764" s="35">
        <f t="shared" si="772"/>
        <v>74.319422330882901</v>
      </c>
      <c r="AE764" s="35">
        <f t="shared" si="773"/>
        <v>0.8480020722730981</v>
      </c>
      <c r="AF764" s="35">
        <f t="shared" si="774"/>
        <v>3.1140497415796747E-2</v>
      </c>
      <c r="AG764" s="35">
        <f t="shared" si="775"/>
        <v>74.319422330882901</v>
      </c>
      <c r="AH764" s="35">
        <f t="shared" si="776"/>
        <v>11.601302443989765</v>
      </c>
      <c r="AI764" s="35">
        <f t="shared" si="777"/>
        <v>14.079275225127336</v>
      </c>
      <c r="AJ764" s="35">
        <f t="shared" si="778"/>
        <v>51.238986390568783</v>
      </c>
      <c r="AK764" s="35">
        <f t="shared" si="779"/>
        <v>74.319422330882901</v>
      </c>
      <c r="AM764" s="1">
        <f t="shared" si="780"/>
        <v>86.497666919841279</v>
      </c>
      <c r="AN764" s="1">
        <f t="shared" si="781"/>
        <v>83.85151953823447</v>
      </c>
      <c r="AO764" s="1">
        <f t="shared" si="782"/>
        <v>51.865757593838858</v>
      </c>
      <c r="AP764" s="1">
        <f t="shared" si="783"/>
        <v>75.823828537359589</v>
      </c>
      <c r="AQ764" s="1">
        <f t="shared" si="784"/>
        <v>66.326137007167461</v>
      </c>
      <c r="AR764" s="1">
        <f t="shared" si="785"/>
        <v>54.168389430412034</v>
      </c>
      <c r="AS764" s="1">
        <f t="shared" si="786"/>
        <v>2.2250000000000001</v>
      </c>
      <c r="AT764" s="1">
        <f t="shared" si="787"/>
        <v>19.557692307692307</v>
      </c>
      <c r="AU764" s="1">
        <f t="shared" si="788"/>
        <v>2.8839724680432646</v>
      </c>
    </row>
    <row r="765" spans="1:47" ht="14.15" x14ac:dyDescent="0.35">
      <c r="A765" s="37" t="s">
        <v>1017</v>
      </c>
      <c r="B765" s="37" t="s">
        <v>1100</v>
      </c>
      <c r="C765" s="37" t="s">
        <v>1014</v>
      </c>
      <c r="D765" s="30" t="s">
        <v>268</v>
      </c>
      <c r="E765" s="30" t="s">
        <v>249</v>
      </c>
      <c r="F765" s="30">
        <v>61.34</v>
      </c>
      <c r="G765" s="30">
        <v>0.84</v>
      </c>
      <c r="H765" s="30">
        <v>19.07</v>
      </c>
      <c r="I765" s="30">
        <v>5.43</v>
      </c>
      <c r="J765" s="30">
        <v>0.08</v>
      </c>
      <c r="K765" s="30">
        <v>1.98</v>
      </c>
      <c r="L765" s="30">
        <v>0.27</v>
      </c>
      <c r="M765" s="30">
        <v>1.46</v>
      </c>
      <c r="N765" s="30">
        <v>3.65</v>
      </c>
      <c r="O765" s="30">
        <v>0.12</v>
      </c>
      <c r="P765" s="30">
        <v>4.8</v>
      </c>
      <c r="Q765" s="30">
        <v>99.05</v>
      </c>
      <c r="R765" s="4">
        <f t="shared" si="760"/>
        <v>2.5696799838920827</v>
      </c>
      <c r="S765" s="4">
        <f t="shared" si="761"/>
        <v>0.61163032288795627</v>
      </c>
      <c r="T765" s="4">
        <f t="shared" si="762"/>
        <v>1.6877697557040072</v>
      </c>
      <c r="U765" s="17">
        <f t="shared" si="763"/>
        <v>3.4003381551756529E-2</v>
      </c>
      <c r="V765" s="17">
        <f t="shared" si="764"/>
        <v>4.912614999851133E-2</v>
      </c>
      <c r="W765" s="17">
        <f t="shared" si="765"/>
        <v>0.18703413103177718</v>
      </c>
      <c r="X765" s="17">
        <f t="shared" si="766"/>
        <v>2.3555985801871571E-2</v>
      </c>
      <c r="Y765" s="16">
        <f t="shared" si="767"/>
        <v>3.8747346072186835E-2</v>
      </c>
      <c r="Z765" s="17">
        <f t="shared" si="768"/>
        <v>4.8145506419400861E-3</v>
      </c>
      <c r="AA765" s="16">
        <f t="shared" si="769"/>
        <v>8.4536808735470234E-4</v>
      </c>
      <c r="AB765" s="17">
        <f t="shared" si="770"/>
        <v>4.5609402157336752E-3</v>
      </c>
      <c r="AC765" s="35">
        <f t="shared" si="771"/>
        <v>4.5609402157336752E-3</v>
      </c>
      <c r="AD765" s="35">
        <f t="shared" si="772"/>
        <v>73.664949732757179</v>
      </c>
      <c r="AE765" s="35">
        <f t="shared" si="773"/>
        <v>0.80331548705802391</v>
      </c>
      <c r="AF765" s="35">
        <f t="shared" si="774"/>
        <v>2.8116926017605244E-2</v>
      </c>
      <c r="AG765" s="35">
        <f t="shared" si="775"/>
        <v>73.664949732757179</v>
      </c>
      <c r="AH765" s="35">
        <f t="shared" si="776"/>
        <v>11.07408541051066</v>
      </c>
      <c r="AI765" s="35">
        <f t="shared" si="777"/>
        <v>15.260964856732162</v>
      </c>
      <c r="AJ765" s="35">
        <f t="shared" si="778"/>
        <v>52.093439723110748</v>
      </c>
      <c r="AK765" s="35">
        <f t="shared" si="779"/>
        <v>73.664949732757179</v>
      </c>
      <c r="AM765" s="1">
        <f t="shared" si="780"/>
        <v>86.931541771997104</v>
      </c>
      <c r="AN765" s="1">
        <f t="shared" si="781"/>
        <v>84.061034849068434</v>
      </c>
      <c r="AO765" s="1">
        <f t="shared" si="782"/>
        <v>50.568464172012305</v>
      </c>
      <c r="AP765" s="1">
        <f t="shared" si="783"/>
        <v>75.012446526101144</v>
      </c>
      <c r="AQ765" s="1">
        <f t="shared" si="784"/>
        <v>65.584329915784906</v>
      </c>
      <c r="AR765" s="1">
        <f t="shared" si="785"/>
        <v>55.49514203144367</v>
      </c>
      <c r="AS765" s="1">
        <f t="shared" si="786"/>
        <v>2.5</v>
      </c>
      <c r="AT765" s="1">
        <f t="shared" si="787"/>
        <v>22.702380952380953</v>
      </c>
      <c r="AU765" s="1">
        <f t="shared" si="788"/>
        <v>3.2165705296276874</v>
      </c>
    </row>
    <row r="766" spans="1:47" s="23" customFormat="1" ht="14.6" thickBot="1" x14ac:dyDescent="0.4">
      <c r="A766" s="49" t="s">
        <v>1017</v>
      </c>
      <c r="B766" s="49" t="s">
        <v>1100</v>
      </c>
      <c r="C766" s="49" t="s">
        <v>1014</v>
      </c>
      <c r="D766" s="50" t="s">
        <v>266</v>
      </c>
      <c r="E766" s="50" t="s">
        <v>249</v>
      </c>
      <c r="F766" s="50">
        <v>54.22</v>
      </c>
      <c r="G766" s="50">
        <v>1.1200000000000001</v>
      </c>
      <c r="H766" s="50">
        <v>21.24</v>
      </c>
      <c r="I766" s="50">
        <v>9.75</v>
      </c>
      <c r="J766" s="50">
        <v>0.14000000000000001</v>
      </c>
      <c r="K766" s="50">
        <v>3.25</v>
      </c>
      <c r="L766" s="50">
        <v>0.49</v>
      </c>
      <c r="M766" s="50">
        <v>1.1299999999999999</v>
      </c>
      <c r="N766" s="50">
        <v>3.74</v>
      </c>
      <c r="O766" s="50">
        <v>0.28999999999999998</v>
      </c>
      <c r="P766" s="50">
        <v>5.16</v>
      </c>
      <c r="Q766" s="50">
        <v>100.53</v>
      </c>
      <c r="R766" s="11">
        <f t="shared" si="760"/>
        <v>2.9336685636494888</v>
      </c>
      <c r="S766" s="11">
        <f t="shared" si="761"/>
        <v>0.14043061508479446</v>
      </c>
      <c r="T766" s="11">
        <f t="shared" si="762"/>
        <v>0.8355675206017138</v>
      </c>
      <c r="U766" s="22">
        <f t="shared" si="763"/>
        <v>6.1055795603982714E-2</v>
      </c>
      <c r="V766" s="22">
        <f t="shared" si="764"/>
        <v>8.063635732078879E-2</v>
      </c>
      <c r="W766" s="22">
        <f t="shared" si="765"/>
        <v>0.20831698705374657</v>
      </c>
      <c r="X766" s="22">
        <f t="shared" si="766"/>
        <v>1.8231687641174572E-2</v>
      </c>
      <c r="Y766" s="21">
        <f t="shared" si="767"/>
        <v>3.9702760084925688E-2</v>
      </c>
      <c r="Z766" s="22">
        <f t="shared" si="768"/>
        <v>8.7375178316690446E-3</v>
      </c>
      <c r="AA766" s="21">
        <f t="shared" si="769"/>
        <v>2.0429728777738641E-3</v>
      </c>
      <c r="AB766" s="22">
        <f t="shared" si="770"/>
        <v>8.1246259683368863E-3</v>
      </c>
      <c r="AC766" s="51">
        <f t="shared" si="771"/>
        <v>8.1246259683368863E-3</v>
      </c>
      <c r="AD766" s="51">
        <f t="shared" si="772"/>
        <v>75.923893099746522</v>
      </c>
      <c r="AE766" s="51">
        <f t="shared" si="773"/>
        <v>1.000226248610163</v>
      </c>
      <c r="AF766" s="51">
        <f t="shared" si="774"/>
        <v>2.6356313609511458E-2</v>
      </c>
      <c r="AG766" s="51">
        <f t="shared" si="775"/>
        <v>75.923893099746522</v>
      </c>
      <c r="AH766" s="51">
        <f t="shared" si="776"/>
        <v>9.6059085977259144</v>
      </c>
      <c r="AI766" s="51">
        <f t="shared" si="777"/>
        <v>14.470198302527567</v>
      </c>
      <c r="AJ766" s="51">
        <f t="shared" si="778"/>
        <v>52.432144852400825</v>
      </c>
      <c r="AK766" s="51">
        <f t="shared" si="779"/>
        <v>75.923893099746522</v>
      </c>
      <c r="AM766" s="23">
        <f t="shared" si="780"/>
        <v>88.768933860383555</v>
      </c>
      <c r="AN766" s="23">
        <f t="shared" si="781"/>
        <v>86.481899505775644</v>
      </c>
      <c r="AO766" s="23">
        <f t="shared" si="782"/>
        <v>52.300571401953853</v>
      </c>
      <c r="AP766" s="23">
        <f t="shared" si="783"/>
        <v>78.240700271153827</v>
      </c>
      <c r="AQ766" s="23">
        <f t="shared" si="784"/>
        <v>64.742456598587012</v>
      </c>
      <c r="AR766" s="23">
        <f t="shared" si="785"/>
        <v>50.067988903735703</v>
      </c>
      <c r="AS766" s="23">
        <f t="shared" si="786"/>
        <v>3.309734513274337</v>
      </c>
      <c r="AT766" s="23">
        <f t="shared" si="787"/>
        <v>18.964285714285712</v>
      </c>
      <c r="AU766" s="23">
        <f t="shared" si="788"/>
        <v>2.5527306967984935</v>
      </c>
    </row>
    <row r="767" spans="1:47" ht="14.15" x14ac:dyDescent="0.35">
      <c r="A767" s="30"/>
      <c r="B767" s="43" t="s">
        <v>1089</v>
      </c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4"/>
      <c r="S767" s="4"/>
      <c r="T767" s="4"/>
      <c r="U767" s="17"/>
      <c r="V767" s="17"/>
      <c r="W767" s="17"/>
      <c r="X767" s="17"/>
      <c r="Y767" s="16"/>
      <c r="Z767" s="17"/>
      <c r="AA767" s="16"/>
      <c r="AB767" s="17"/>
    </row>
    <row r="768" spans="1:47" ht="14.15" x14ac:dyDescent="0.35">
      <c r="A768" s="37" t="s">
        <v>1012</v>
      </c>
      <c r="B768" s="37" t="s">
        <v>1101</v>
      </c>
      <c r="C768" s="30" t="s">
        <v>1083</v>
      </c>
      <c r="D768" s="30" t="s">
        <v>1020</v>
      </c>
      <c r="E768" s="37"/>
      <c r="F768" s="44"/>
      <c r="G768" s="44">
        <v>1.2343447181628391</v>
      </c>
      <c r="H768" s="44">
        <v>14.189872275637342</v>
      </c>
      <c r="I768" s="44">
        <v>11.680889519580283</v>
      </c>
      <c r="J768" s="45"/>
      <c r="K768" s="44">
        <v>4.9582454638963185</v>
      </c>
      <c r="L768" s="44">
        <v>1.1053574351297406</v>
      </c>
      <c r="M768" s="44">
        <v>1.9545533295896393</v>
      </c>
      <c r="N768" s="44">
        <v>1.8189532537220288</v>
      </c>
      <c r="O768" s="44">
        <v>0.1145683636729929</v>
      </c>
      <c r="P768" s="44"/>
      <c r="Q768" s="46"/>
      <c r="R768" s="4">
        <f t="shared" si="760"/>
        <v>1.9823667986997708</v>
      </c>
      <c r="S768" s="4">
        <f t="shared" si="761"/>
        <v>-1.0027907407220473</v>
      </c>
      <c r="T768" s="4">
        <f t="shared" si="762"/>
        <v>0.56999293804950912</v>
      </c>
      <c r="U768" s="17">
        <f t="shared" si="763"/>
        <v>7.3147282356943344E-2</v>
      </c>
      <c r="V768" s="17">
        <f t="shared" si="764"/>
        <v>0.12301995474182269</v>
      </c>
      <c r="W768" s="17">
        <f t="shared" si="765"/>
        <v>0.13917097171084095</v>
      </c>
      <c r="X768" s="17">
        <f t="shared" si="766"/>
        <v>3.1535226356722158E-2</v>
      </c>
      <c r="Y768" s="16">
        <f t="shared" si="767"/>
        <v>1.9309482523588415E-2</v>
      </c>
      <c r="Z768" s="17">
        <f t="shared" si="768"/>
        <v>1.971036795880422E-2</v>
      </c>
      <c r="AA768" s="16">
        <f t="shared" si="769"/>
        <v>8.071036539132998E-4</v>
      </c>
      <c r="AB768" s="17">
        <f t="shared" si="770"/>
        <v>1.9468236862630231E-2</v>
      </c>
      <c r="AC768" s="35">
        <f t="shared" si="771"/>
        <v>1.9468236862630231E-2</v>
      </c>
      <c r="AD768" s="35">
        <f t="shared" si="772"/>
        <v>66.435158079161909</v>
      </c>
      <c r="AE768" s="35">
        <f t="shared" si="773"/>
        <v>1.9165082391754549</v>
      </c>
      <c r="AF768" s="35">
        <f t="shared" si="774"/>
        <v>5.1003463219352389E-2</v>
      </c>
      <c r="AG768" s="35">
        <f t="shared" si="775"/>
        <v>66.435158079161909</v>
      </c>
      <c r="AH768" s="35">
        <f t="shared" si="776"/>
        <v>24.347197550668888</v>
      </c>
      <c r="AI768" s="35">
        <f t="shared" si="777"/>
        <v>9.2176443701692037</v>
      </c>
      <c r="AJ768" s="35">
        <f t="shared" si="778"/>
        <v>42.435223409750158</v>
      </c>
      <c r="AK768" s="35">
        <f t="shared" si="779"/>
        <v>66.435158079161909</v>
      </c>
      <c r="AM768" s="1">
        <f t="shared" si="780"/>
        <v>73.180694219980694</v>
      </c>
      <c r="AN768" s="1">
        <f t="shared" si="781"/>
        <v>70.149839097499552</v>
      </c>
      <c r="AO768" s="1">
        <f t="shared" si="782"/>
        <v>49.917775920433094</v>
      </c>
      <c r="AP768" s="1">
        <f t="shared" si="783"/>
        <v>73.24183524110785</v>
      </c>
      <c r="AQ768" s="1">
        <f t="shared" si="784"/>
        <v>52.340108412111206</v>
      </c>
      <c r="AR768" s="1">
        <f t="shared" si="785"/>
        <v>34.308042797105564</v>
      </c>
      <c r="AS768" s="1">
        <f t="shared" si="786"/>
        <v>0.9306234965223078</v>
      </c>
      <c r="AT768" s="1">
        <f t="shared" si="787"/>
        <v>11.495874747823374</v>
      </c>
    </row>
    <row r="769" spans="1:46" ht="14.15" x14ac:dyDescent="0.35">
      <c r="A769" s="37" t="s">
        <v>1012</v>
      </c>
      <c r="B769" s="37" t="s">
        <v>1101</v>
      </c>
      <c r="C769" s="30" t="s">
        <v>1083</v>
      </c>
      <c r="D769" s="30" t="s">
        <v>1021</v>
      </c>
      <c r="E769" s="37"/>
      <c r="F769" s="44"/>
      <c r="G769" s="44">
        <v>1.2343447181628391</v>
      </c>
      <c r="H769" s="44">
        <v>14.548870375819911</v>
      </c>
      <c r="I769" s="44">
        <v>10.222565491431951</v>
      </c>
      <c r="J769" s="45"/>
      <c r="K769" s="44">
        <v>4.7758350956593301</v>
      </c>
      <c r="L769" s="44">
        <v>2.9942593812375251</v>
      </c>
      <c r="M769" s="44">
        <v>1.8871549389141344</v>
      </c>
      <c r="N769" s="44">
        <v>2.1803346948588556</v>
      </c>
      <c r="O769" s="44">
        <v>0.13748203640759146</v>
      </c>
      <c r="P769" s="44"/>
      <c r="Q769" s="30"/>
      <c r="R769" s="4">
        <f t="shared" si="760"/>
        <v>2.0424429815946361</v>
      </c>
      <c r="S769" s="4">
        <f t="shared" si="761"/>
        <v>-0.78409045301640523</v>
      </c>
      <c r="T769" s="4">
        <f t="shared" si="762"/>
        <v>-0.46162654431659095</v>
      </c>
      <c r="U769" s="17">
        <f t="shared" si="763"/>
        <v>6.4015063506994499E-2</v>
      </c>
      <c r="V769" s="17">
        <f t="shared" si="764"/>
        <v>0.11849413700884594</v>
      </c>
      <c r="W769" s="17">
        <f t="shared" si="765"/>
        <v>0.14269194170086222</v>
      </c>
      <c r="X769" s="17">
        <f t="shared" si="766"/>
        <v>3.0447804758214497E-2</v>
      </c>
      <c r="Y769" s="16">
        <f t="shared" si="767"/>
        <v>2.3145803554764921E-2</v>
      </c>
      <c r="Z769" s="17">
        <f t="shared" si="768"/>
        <v>5.3392642318786113E-2</v>
      </c>
      <c r="AA769" s="16">
        <f t="shared" si="769"/>
        <v>9.6852438469595967E-4</v>
      </c>
      <c r="AB769" s="17">
        <f t="shared" si="770"/>
        <v>5.3102085003377326E-2</v>
      </c>
      <c r="AC769" s="35">
        <f t="shared" si="771"/>
        <v>3.0447804758214497E-2</v>
      </c>
      <c r="AD769" s="35">
        <f t="shared" si="772"/>
        <v>62.933811324018031</v>
      </c>
      <c r="AE769" s="35">
        <f t="shared" si="773"/>
        <v>2.0288142953054837</v>
      </c>
      <c r="AF769" s="35">
        <f t="shared" si="774"/>
        <v>6.0895609516428993E-2</v>
      </c>
      <c r="AG769" s="35">
        <f t="shared" si="775"/>
        <v>62.933811324018016</v>
      </c>
      <c r="AH769" s="35">
        <f t="shared" si="776"/>
        <v>26.857808185147579</v>
      </c>
      <c r="AI769" s="35">
        <f t="shared" si="777"/>
        <v>10.208380490834399</v>
      </c>
      <c r="AJ769" s="35">
        <f t="shared" si="778"/>
        <v>41.675286152843412</v>
      </c>
      <c r="AK769" s="35">
        <f t="shared" si="779"/>
        <v>62.933811324018016</v>
      </c>
      <c r="AM769" s="1">
        <f t="shared" si="780"/>
        <v>70.08873619613685</v>
      </c>
      <c r="AN769" s="1">
        <f t="shared" si="781"/>
        <v>66.25192877741361</v>
      </c>
      <c r="AO769" s="1">
        <f t="shared" si="782"/>
        <v>53.431090037170257</v>
      </c>
      <c r="AP769" s="1">
        <f t="shared" si="783"/>
        <v>72.696101007333397</v>
      </c>
      <c r="AQ769" s="1">
        <f t="shared" si="784"/>
        <v>50.509655591032356</v>
      </c>
      <c r="AR769" s="1">
        <f t="shared" si="785"/>
        <v>34.867327421626612</v>
      </c>
      <c r="AS769" s="1">
        <f t="shared" si="786"/>
        <v>1.1553554241356654</v>
      </c>
      <c r="AT769" s="1">
        <f t="shared" si="787"/>
        <v>11.786715786716377</v>
      </c>
    </row>
    <row r="770" spans="1:46" ht="14.15" x14ac:dyDescent="0.35">
      <c r="A770" s="37" t="s">
        <v>1012</v>
      </c>
      <c r="B770" s="37" t="s">
        <v>1101</v>
      </c>
      <c r="C770" s="30" t="s">
        <v>1083</v>
      </c>
      <c r="D770" s="30" t="s">
        <v>1022</v>
      </c>
      <c r="E770" s="37"/>
      <c r="F770" s="44"/>
      <c r="G770" s="44">
        <v>0.90073803757828808</v>
      </c>
      <c r="H770" s="44">
        <v>13.925347359713344</v>
      </c>
      <c r="I770" s="44">
        <v>10.379835729761671</v>
      </c>
      <c r="J770" s="45"/>
      <c r="K770" s="44">
        <v>4.4607626414318045</v>
      </c>
      <c r="L770" s="44">
        <v>1.5950727544910179</v>
      </c>
      <c r="M770" s="44">
        <v>3.2755617868295337</v>
      </c>
      <c r="N770" s="44">
        <v>1.2889271400546827</v>
      </c>
      <c r="O770" s="44">
        <v>0.38953243648817587</v>
      </c>
      <c r="P770" s="44"/>
      <c r="Q770" s="30"/>
      <c r="R770" s="4">
        <f t="shared" si="760"/>
        <v>1.4472213382049985</v>
      </c>
      <c r="S770" s="4">
        <f t="shared" si="761"/>
        <v>-1.2415095492862178</v>
      </c>
      <c r="T770" s="4">
        <f t="shared" si="762"/>
        <v>0.71957004304200933</v>
      </c>
      <c r="U770" s="17">
        <f t="shared" si="763"/>
        <v>6.4999910637871319E-2</v>
      </c>
      <c r="V770" s="17">
        <f t="shared" si="764"/>
        <v>0.11067681547006789</v>
      </c>
      <c r="W770" s="17">
        <f t="shared" si="765"/>
        <v>0.13657657277082527</v>
      </c>
      <c r="X770" s="17">
        <f t="shared" si="766"/>
        <v>5.2848689687472312E-2</v>
      </c>
      <c r="Y770" s="16">
        <f t="shared" si="767"/>
        <v>1.3682878344529539E-2</v>
      </c>
      <c r="Z770" s="17">
        <f t="shared" si="768"/>
        <v>2.8442809459540263E-2</v>
      </c>
      <c r="AA770" s="16">
        <f t="shared" si="769"/>
        <v>2.7441524233052196E-3</v>
      </c>
      <c r="AB770" s="17">
        <f t="shared" si="770"/>
        <v>2.7619563732548699E-2</v>
      </c>
      <c r="AC770" s="35">
        <f t="shared" si="771"/>
        <v>2.7619563732548699E-2</v>
      </c>
      <c r="AD770" s="35">
        <f t="shared" si="772"/>
        <v>59.193833287534382</v>
      </c>
      <c r="AE770" s="35">
        <f t="shared" si="773"/>
        <v>1.981680299253316</v>
      </c>
      <c r="AF770" s="35">
        <f t="shared" si="774"/>
        <v>8.0468253420021008E-2</v>
      </c>
      <c r="AG770" s="35">
        <f t="shared" si="775"/>
        <v>59.193833287534382</v>
      </c>
      <c r="AH770" s="35">
        <f t="shared" si="776"/>
        <v>34.875852287467012</v>
      </c>
      <c r="AI770" s="35">
        <f t="shared" si="777"/>
        <v>5.9303144249985982</v>
      </c>
      <c r="AJ770" s="35">
        <f t="shared" si="778"/>
        <v>35.527231068765794</v>
      </c>
      <c r="AK770" s="35">
        <f t="shared" si="779"/>
        <v>59.193833287534382</v>
      </c>
      <c r="AM770" s="1">
        <f t="shared" si="780"/>
        <v>62.92551412892665</v>
      </c>
      <c r="AN770" s="1">
        <f t="shared" si="781"/>
        <v>60.431017566358136</v>
      </c>
      <c r="AO770" s="1">
        <f t="shared" si="782"/>
        <v>57.388629828519143</v>
      </c>
      <c r="AP770" s="1">
        <f t="shared" si="783"/>
        <v>67.243278497345301</v>
      </c>
      <c r="AQ770" s="1">
        <f t="shared" si="784"/>
        <v>49.599971902277865</v>
      </c>
      <c r="AR770" s="1">
        <f t="shared" si="785"/>
        <v>33.606073771054199</v>
      </c>
      <c r="AS770" s="1">
        <f t="shared" si="786"/>
        <v>0.39349803909583858</v>
      </c>
      <c r="AT770" s="1">
        <f t="shared" si="787"/>
        <v>15.45993038903169</v>
      </c>
    </row>
    <row r="771" spans="1:46" ht="14.15" x14ac:dyDescent="0.35">
      <c r="A771" s="37" t="s">
        <v>1012</v>
      </c>
      <c r="B771" s="37" t="s">
        <v>1101</v>
      </c>
      <c r="C771" s="30" t="s">
        <v>1083</v>
      </c>
      <c r="D771" s="30" t="s">
        <v>1023</v>
      </c>
      <c r="E771" s="37"/>
      <c r="F771" s="44"/>
      <c r="G771" s="44">
        <v>1.1509430480167013</v>
      </c>
      <c r="H771" s="44">
        <v>14.1331883650822</v>
      </c>
      <c r="I771" s="44">
        <v>11.00891668308056</v>
      </c>
      <c r="J771" s="45"/>
      <c r="K771" s="44">
        <v>4.7426695741616953</v>
      </c>
      <c r="L771" s="44">
        <v>1.385194760479042</v>
      </c>
      <c r="M771" s="44">
        <v>1.8871549389141344</v>
      </c>
      <c r="N771" s="44">
        <v>2.1321505027072787</v>
      </c>
      <c r="O771" s="44">
        <v>0.16039570914219006</v>
      </c>
      <c r="P771" s="44"/>
      <c r="Q771" s="30"/>
      <c r="R771" s="4">
        <f t="shared" si="760"/>
        <v>2.0134554447213837</v>
      </c>
      <c r="S771" s="4">
        <f t="shared" si="761"/>
        <v>-0.79946908239230841</v>
      </c>
      <c r="T771" s="4">
        <f t="shared" si="762"/>
        <v>0.30922962057067066</v>
      </c>
      <c r="U771" s="17">
        <f t="shared" si="763"/>
        <v>6.893929916137867E-2</v>
      </c>
      <c r="V771" s="17">
        <f t="shared" si="764"/>
        <v>0.1176712610573956</v>
      </c>
      <c r="W771" s="17">
        <f t="shared" si="765"/>
        <v>0.13861502908083759</v>
      </c>
      <c r="X771" s="17">
        <f t="shared" si="766"/>
        <v>3.0447804758214497E-2</v>
      </c>
      <c r="Y771" s="16">
        <f t="shared" si="767"/>
        <v>2.2634294083941388E-2</v>
      </c>
      <c r="Z771" s="17">
        <f t="shared" si="768"/>
        <v>2.470033453065339E-2</v>
      </c>
      <c r="AA771" s="16">
        <f t="shared" si="769"/>
        <v>1.1299451154786198E-3</v>
      </c>
      <c r="AB771" s="17">
        <f t="shared" si="770"/>
        <v>2.4361350996009803E-2</v>
      </c>
      <c r="AC771" s="35">
        <f t="shared" si="771"/>
        <v>2.4361350996009803E-2</v>
      </c>
      <c r="AD771" s="35">
        <f t="shared" si="772"/>
        <v>64.156255183487644</v>
      </c>
      <c r="AE771" s="35">
        <f t="shared" si="773"/>
        <v>1.9073905286085153</v>
      </c>
      <c r="AF771" s="35">
        <f t="shared" si="774"/>
        <v>5.4809155754224299E-2</v>
      </c>
      <c r="AG771" s="35">
        <f t="shared" si="775"/>
        <v>64.156255183487644</v>
      </c>
      <c r="AH771" s="35">
        <f t="shared" si="776"/>
        <v>25.367741191388905</v>
      </c>
      <c r="AI771" s="35">
        <f t="shared" si="777"/>
        <v>10.476003625123461</v>
      </c>
      <c r="AJ771" s="35">
        <f t="shared" si="778"/>
        <v>42.554131216867276</v>
      </c>
      <c r="AK771" s="35">
        <f t="shared" si="779"/>
        <v>64.156255183487644</v>
      </c>
      <c r="AM771" s="1">
        <f t="shared" si="780"/>
        <v>71.663752492501615</v>
      </c>
      <c r="AN771" s="1">
        <f t="shared" si="781"/>
        <v>67.908430930438598</v>
      </c>
      <c r="AO771" s="1">
        <f t="shared" si="782"/>
        <v>52.060958404638491</v>
      </c>
      <c r="AP771" s="1">
        <f t="shared" si="783"/>
        <v>72.309392729410405</v>
      </c>
      <c r="AQ771" s="1">
        <f t="shared" si="784"/>
        <v>51.544645370959174</v>
      </c>
      <c r="AR771" s="1">
        <f t="shared" si="785"/>
        <v>34.424059365887565</v>
      </c>
      <c r="AS771" s="1">
        <f t="shared" si="786"/>
        <v>1.1298227075801812</v>
      </c>
      <c r="AT771" s="1">
        <f t="shared" si="787"/>
        <v>12.279659179866833</v>
      </c>
    </row>
    <row r="772" spans="1:46" ht="14.15" x14ac:dyDescent="0.35">
      <c r="A772" s="37" t="s">
        <v>1012</v>
      </c>
      <c r="B772" s="37" t="s">
        <v>1101</v>
      </c>
      <c r="C772" s="30" t="s">
        <v>1083</v>
      </c>
      <c r="D772" s="30" t="s">
        <v>1024</v>
      </c>
      <c r="E772" s="37"/>
      <c r="F772" s="44"/>
      <c r="G772" s="44">
        <v>1.2343447181628391</v>
      </c>
      <c r="H772" s="44">
        <v>14.0009259071202</v>
      </c>
      <c r="I772" s="44">
        <v>10.49421408491056</v>
      </c>
      <c r="J772" s="45"/>
      <c r="K772" s="44">
        <v>5.0577420283892209</v>
      </c>
      <c r="L772" s="44">
        <v>2.3646253992015969</v>
      </c>
      <c r="M772" s="44">
        <v>1.8332362263737307</v>
      </c>
      <c r="N772" s="44">
        <v>2.1321505027072787</v>
      </c>
      <c r="O772" s="44">
        <v>0.1145683636729929</v>
      </c>
      <c r="P772" s="44"/>
      <c r="Q772" s="30"/>
      <c r="R772" s="4">
        <f t="shared" si="760"/>
        <v>2.0330406289162455</v>
      </c>
      <c r="S772" s="4">
        <f t="shared" si="761"/>
        <v>-0.86378904817986746</v>
      </c>
      <c r="T772" s="4">
        <f t="shared" si="762"/>
        <v>-0.25453678109106515</v>
      </c>
      <c r="U772" s="17">
        <f t="shared" si="763"/>
        <v>6.5716163096690844E-2</v>
      </c>
      <c r="V772" s="17">
        <f t="shared" si="764"/>
        <v>0.12548858259617363</v>
      </c>
      <c r="W772" s="17">
        <f t="shared" si="765"/>
        <v>0.13731782961082975</v>
      </c>
      <c r="X772" s="17">
        <f t="shared" si="766"/>
        <v>2.9577867479408371E-2</v>
      </c>
      <c r="Y772" s="16">
        <f t="shared" si="767"/>
        <v>2.2634294083941388E-2</v>
      </c>
      <c r="Z772" s="17">
        <f t="shared" si="768"/>
        <v>4.216521753212548E-2</v>
      </c>
      <c r="AA772" s="16">
        <f t="shared" si="769"/>
        <v>8.071036539132998E-4</v>
      </c>
      <c r="AB772" s="17">
        <f t="shared" si="770"/>
        <v>4.1923086435951488E-2</v>
      </c>
      <c r="AC772" s="35">
        <f t="shared" si="771"/>
        <v>2.9577867479408371E-2</v>
      </c>
      <c r="AD772" s="35">
        <f t="shared" si="772"/>
        <v>62.671339337002451</v>
      </c>
      <c r="AE772" s="35">
        <f t="shared" si="773"/>
        <v>2.079716272808152</v>
      </c>
      <c r="AF772" s="35">
        <f t="shared" si="774"/>
        <v>5.9155734958816743E-2</v>
      </c>
      <c r="AG772" s="35">
        <f t="shared" si="775"/>
        <v>62.671339337002451</v>
      </c>
      <c r="AH772" s="35">
        <f t="shared" si="776"/>
        <v>26.998454241818255</v>
      </c>
      <c r="AI772" s="35">
        <f t="shared" si="777"/>
        <v>10.330206421179296</v>
      </c>
      <c r="AJ772" s="35">
        <f t="shared" si="778"/>
        <v>41.665876089680523</v>
      </c>
      <c r="AK772" s="35">
        <f t="shared" si="779"/>
        <v>62.671339337002451</v>
      </c>
      <c r="AM772" s="1">
        <f t="shared" si="780"/>
        <v>69.891249701510318</v>
      </c>
      <c r="AN772" s="1">
        <f t="shared" si="781"/>
        <v>65.971017484406005</v>
      </c>
      <c r="AO772" s="1">
        <f t="shared" si="782"/>
        <v>53.177659310749817</v>
      </c>
      <c r="AP772" s="1">
        <f t="shared" si="783"/>
        <v>72.451768060619813</v>
      </c>
      <c r="AQ772" s="1">
        <f t="shared" si="784"/>
        <v>49.4827579159831</v>
      </c>
      <c r="AR772" s="1">
        <f t="shared" si="785"/>
        <v>33.466636938816478</v>
      </c>
      <c r="AS772" s="1">
        <f t="shared" si="786"/>
        <v>1.1630527872148921</v>
      </c>
      <c r="AT772" s="1">
        <f t="shared" si="787"/>
        <v>11.342800516827058</v>
      </c>
    </row>
    <row r="773" spans="1:46" ht="14.15" x14ac:dyDescent="0.35">
      <c r="A773" s="37" t="s">
        <v>1012</v>
      </c>
      <c r="B773" s="37" t="s">
        <v>1101</v>
      </c>
      <c r="C773" s="30" t="s">
        <v>1083</v>
      </c>
      <c r="D773" s="30" t="s">
        <v>1025</v>
      </c>
      <c r="E773" s="37"/>
      <c r="F773" s="44"/>
      <c r="G773" s="44">
        <v>1.2843857202505218</v>
      </c>
      <c r="H773" s="44">
        <v>13.358508254161919</v>
      </c>
      <c r="I773" s="44">
        <v>9.5648899493258384</v>
      </c>
      <c r="J773" s="45"/>
      <c r="K773" s="44">
        <v>5.0079937461427697</v>
      </c>
      <c r="L773" s="44">
        <v>1.5810808882235527</v>
      </c>
      <c r="M773" s="44">
        <v>2.4802607768585769</v>
      </c>
      <c r="N773" s="44">
        <v>1.9514597821388655</v>
      </c>
      <c r="O773" s="44">
        <v>0.13748203640759146</v>
      </c>
      <c r="P773" s="44"/>
      <c r="Q773" s="30"/>
      <c r="R773" s="4">
        <f t="shared" si="760"/>
        <v>1.6837897976437977</v>
      </c>
      <c r="S773" s="4">
        <f t="shared" si="761"/>
        <v>-0.94245768628877058</v>
      </c>
      <c r="T773" s="4">
        <f t="shared" si="762"/>
        <v>0.45025498699260147</v>
      </c>
      <c r="U773" s="17">
        <f t="shared" si="763"/>
        <v>5.9896611868782257E-2</v>
      </c>
      <c r="V773" s="17">
        <f t="shared" si="764"/>
        <v>0.12425426866899816</v>
      </c>
      <c r="W773" s="17">
        <f t="shared" si="765"/>
        <v>0.13101714647079168</v>
      </c>
      <c r="X773" s="17">
        <f t="shared" si="766"/>
        <v>4.0017114825081912E-2</v>
      </c>
      <c r="Y773" s="16">
        <f t="shared" si="767"/>
        <v>2.0716133568353137E-2</v>
      </c>
      <c r="Z773" s="17">
        <f t="shared" si="768"/>
        <v>2.8193311130947803E-2</v>
      </c>
      <c r="AA773" s="16">
        <f t="shared" si="769"/>
        <v>9.6852438469595967E-4</v>
      </c>
      <c r="AB773" s="17">
        <f t="shared" si="770"/>
        <v>2.7902753815539017E-2</v>
      </c>
      <c r="AC773" s="35">
        <f t="shared" si="771"/>
        <v>2.7902753815539017E-2</v>
      </c>
      <c r="AD773" s="35">
        <f t="shared" si="772"/>
        <v>59.647288125972977</v>
      </c>
      <c r="AE773" s="35">
        <f t="shared" si="773"/>
        <v>2.0842878006280028</v>
      </c>
      <c r="AF773" s="35">
        <f t="shared" si="774"/>
        <v>6.7919868640620926E-2</v>
      </c>
      <c r="AG773" s="35">
        <f t="shared" si="775"/>
        <v>59.647288125972977</v>
      </c>
      <c r="AH773" s="35">
        <f t="shared" si="776"/>
        <v>30.921418176272947</v>
      </c>
      <c r="AI773" s="35">
        <f t="shared" si="777"/>
        <v>9.4312936977540751</v>
      </c>
      <c r="AJ773" s="35">
        <f t="shared" si="778"/>
        <v>39.25493776074056</v>
      </c>
      <c r="AK773" s="35">
        <f t="shared" si="779"/>
        <v>59.647288125972977</v>
      </c>
      <c r="AM773" s="1">
        <f t="shared" si="780"/>
        <v>65.858606754211564</v>
      </c>
      <c r="AN773" s="1">
        <f t="shared" si="781"/>
        <v>61.890061337054384</v>
      </c>
      <c r="AO773" s="1">
        <f t="shared" si="782"/>
        <v>57.231967151917232</v>
      </c>
      <c r="AP773" s="1">
        <f t="shared" si="783"/>
        <v>68.326923949002222</v>
      </c>
      <c r="AQ773" s="1">
        <f t="shared" si="784"/>
        <v>47.278814604576588</v>
      </c>
      <c r="AR773" s="1">
        <f t="shared" si="785"/>
        <v>32.445725399190422</v>
      </c>
      <c r="AS773" s="1">
        <f t="shared" si="786"/>
        <v>0.78679621124780486</v>
      </c>
      <c r="AT773" s="1">
        <f t="shared" si="787"/>
        <v>10.400698204240637</v>
      </c>
    </row>
    <row r="774" spans="1:46" ht="14.15" x14ac:dyDescent="0.35">
      <c r="A774" s="37" t="s">
        <v>1012</v>
      </c>
      <c r="B774" s="37" t="s">
        <v>1101</v>
      </c>
      <c r="C774" s="30" t="s">
        <v>1092</v>
      </c>
      <c r="D774" s="30" t="s">
        <v>1065</v>
      </c>
      <c r="E774" s="37"/>
      <c r="F774" s="44"/>
      <c r="G774" s="44">
        <v>0.53377068893528179</v>
      </c>
      <c r="H774" s="44">
        <v>10.429839542146221</v>
      </c>
      <c r="I774" s="44">
        <v>3.4456479488602798</v>
      </c>
      <c r="J774" s="45"/>
      <c r="K774" s="44">
        <v>5.4888938078584664</v>
      </c>
      <c r="L774" s="44">
        <v>5.8625919660678649</v>
      </c>
      <c r="M774" s="44">
        <v>1.7253988012929231</v>
      </c>
      <c r="N774" s="44">
        <v>3.5897223152924806</v>
      </c>
      <c r="O774" s="44">
        <v>0.16039570914219006</v>
      </c>
      <c r="P774" s="44"/>
      <c r="Q774" s="30"/>
      <c r="R774" s="4">
        <f t="shared" si="760"/>
        <v>1.7992126717136885</v>
      </c>
      <c r="S774" s="4">
        <f t="shared" si="761"/>
        <v>-0.42465189301794348</v>
      </c>
      <c r="T774" s="4">
        <f t="shared" si="762"/>
        <v>-1.2231336079065644</v>
      </c>
      <c r="U774" s="17">
        <f t="shared" si="763"/>
        <v>2.1577105321938003E-2</v>
      </c>
      <c r="V774" s="17">
        <f t="shared" si="764"/>
        <v>0.1361859699650278</v>
      </c>
      <c r="W774" s="17">
        <f t="shared" si="765"/>
        <v>0.10229344392061809</v>
      </c>
      <c r="X774" s="17">
        <f t="shared" si="766"/>
        <v>2.7837992921796114E-2</v>
      </c>
      <c r="Y774" s="16">
        <f t="shared" si="767"/>
        <v>3.8107455576353297E-2</v>
      </c>
      <c r="Z774" s="17">
        <f t="shared" si="768"/>
        <v>0.1045397996802401</v>
      </c>
      <c r="AA774" s="16">
        <f t="shared" si="769"/>
        <v>1.1299451154786198E-3</v>
      </c>
      <c r="AB774" s="17">
        <f t="shared" si="770"/>
        <v>0.10420081614559652</v>
      </c>
      <c r="AC774" s="35">
        <f t="shared" si="771"/>
        <v>2.7837992921796114E-2</v>
      </c>
      <c r="AD774" s="35">
        <f t="shared" si="772"/>
        <v>52.170067748141669</v>
      </c>
      <c r="AE774" s="35">
        <f t="shared" si="773"/>
        <v>3.2088891612651453</v>
      </c>
      <c r="AF774" s="35">
        <f t="shared" si="774"/>
        <v>5.5675985843592228E-2</v>
      </c>
      <c r="AG774" s="35">
        <f t="shared" si="775"/>
        <v>52.170067748141669</v>
      </c>
      <c r="AH774" s="35">
        <f t="shared" si="776"/>
        <v>28.394976667897019</v>
      </c>
      <c r="AI774" s="35">
        <f t="shared" si="777"/>
        <v>19.434955583961315</v>
      </c>
      <c r="AJ774" s="35">
        <f t="shared" si="778"/>
        <v>45.519989458032143</v>
      </c>
      <c r="AK774" s="35">
        <f t="shared" si="779"/>
        <v>52.170067748141669</v>
      </c>
      <c r="AM774" s="1">
        <f t="shared" si="780"/>
        <v>64.755215026922741</v>
      </c>
      <c r="AN774" s="1">
        <f t="shared" si="781"/>
        <v>53.549917544047375</v>
      </c>
      <c r="AO774" s="1">
        <f t="shared" si="782"/>
        <v>65.502019560067069</v>
      </c>
      <c r="AP774" s="1">
        <f t="shared" si="783"/>
        <v>60.802494863076618</v>
      </c>
      <c r="AQ774" s="1">
        <f t="shared" si="784"/>
        <v>35.007507072653318</v>
      </c>
      <c r="AR774" s="1">
        <f t="shared" si="785"/>
        <v>28.90952275124673</v>
      </c>
      <c r="AS774" s="1">
        <f t="shared" si="786"/>
        <v>2.0805174505757926</v>
      </c>
      <c r="AT774" s="1">
        <f t="shared" si="787"/>
        <v>19.539925586679807</v>
      </c>
    </row>
    <row r="775" spans="1:46" ht="14.15" x14ac:dyDescent="0.35">
      <c r="A775" s="37" t="s">
        <v>1012</v>
      </c>
      <c r="B775" s="37" t="s">
        <v>1101</v>
      </c>
      <c r="C775" s="30" t="s">
        <v>1092</v>
      </c>
      <c r="D775" s="30" t="s">
        <v>1077</v>
      </c>
      <c r="E775" s="30"/>
      <c r="F775" s="44"/>
      <c r="G775" s="44">
        <v>0.80065603340292268</v>
      </c>
      <c r="H775" s="44">
        <v>13.150667248793063</v>
      </c>
      <c r="I775" s="44">
        <v>3.131107472200835</v>
      </c>
      <c r="J775" s="45"/>
      <c r="K775" s="44">
        <v>3.515545278749229</v>
      </c>
      <c r="L775" s="44">
        <v>3.134178043912176</v>
      </c>
      <c r="M775" s="44">
        <v>2.2645859266969612</v>
      </c>
      <c r="N775" s="44">
        <v>4.0595181887703555</v>
      </c>
      <c r="O775" s="44"/>
      <c r="P775" s="44"/>
      <c r="Q775" s="30"/>
      <c r="R775" s="4">
        <f t="shared" si="760"/>
        <v>1.7590805702873713</v>
      </c>
      <c r="S775" s="4">
        <f t="shared" si="761"/>
        <v>0.14386965153406428</v>
      </c>
      <c r="T775" s="4">
        <f t="shared" si="762"/>
        <v>-0.32497502435582476</v>
      </c>
      <c r="U775" s="17">
        <f t="shared" si="763"/>
        <v>1.9607411060184324E-2</v>
      </c>
      <c r="V775" s="17">
        <f t="shared" si="764"/>
        <v>8.7224850853733812E-2</v>
      </c>
      <c r="W775" s="17">
        <f t="shared" si="765"/>
        <v>0.12897869016077937</v>
      </c>
      <c r="X775" s="17">
        <f t="shared" si="766"/>
        <v>3.6537365709857397E-2</v>
      </c>
      <c r="Y775" s="16">
        <f t="shared" si="767"/>
        <v>4.3094672916882751E-2</v>
      </c>
      <c r="Z775" s="17">
        <f t="shared" si="768"/>
        <v>5.5887625604710701E-2</v>
      </c>
      <c r="AA775" s="16">
        <f t="shared" si="769"/>
        <v>0</v>
      </c>
      <c r="AB775" s="17">
        <f t="shared" si="770"/>
        <v>5.5887625604710701E-2</v>
      </c>
      <c r="AC775" s="35">
        <f t="shared" si="771"/>
        <v>3.6537365709857397E-2</v>
      </c>
      <c r="AD775" s="35">
        <f t="shared" si="772"/>
        <v>52.612560756477535</v>
      </c>
      <c r="AE775" s="35">
        <f t="shared" si="773"/>
        <v>1.8790074999464121</v>
      </c>
      <c r="AF775" s="35">
        <f t="shared" si="774"/>
        <v>7.3074731419714795E-2</v>
      </c>
      <c r="AG775" s="35">
        <f t="shared" si="775"/>
        <v>52.612560756477521</v>
      </c>
      <c r="AH775" s="35">
        <f t="shared" si="776"/>
        <v>29.808402781811829</v>
      </c>
      <c r="AI775" s="35">
        <f t="shared" si="777"/>
        <v>17.579036461710643</v>
      </c>
      <c r="AJ775" s="35">
        <f t="shared" si="778"/>
        <v>43.885316839949411</v>
      </c>
      <c r="AK775" s="35">
        <f t="shared" si="779"/>
        <v>52.612560756477521</v>
      </c>
      <c r="AM775" s="1">
        <f t="shared" si="780"/>
        <v>63.833954976801401</v>
      </c>
      <c r="AN775" s="1">
        <f t="shared" si="781"/>
        <v>54.029122628314354</v>
      </c>
      <c r="AO775" s="1">
        <f t="shared" si="782"/>
        <v>70.265506792549388</v>
      </c>
      <c r="AP775" s="1">
        <f t="shared" si="783"/>
        <v>61.827448142492536</v>
      </c>
      <c r="AQ775" s="1">
        <f t="shared" si="784"/>
        <v>42.214316371490433</v>
      </c>
      <c r="AR775" s="1">
        <f t="shared" si="785"/>
        <v>36.643718267636956</v>
      </c>
      <c r="AS775" s="1">
        <f t="shared" si="786"/>
        <v>1.7926094748329617</v>
      </c>
      <c r="AT775" s="1">
        <f t="shared" si="787"/>
        <v>16.424864985904769</v>
      </c>
    </row>
    <row r="776" spans="1:46" ht="14.15" x14ac:dyDescent="0.35">
      <c r="A776" s="37" t="s">
        <v>1012</v>
      </c>
      <c r="B776" s="37" t="s">
        <v>1101</v>
      </c>
      <c r="C776" s="30" t="s">
        <v>1092</v>
      </c>
      <c r="D776" s="30" t="s">
        <v>1066</v>
      </c>
      <c r="E776" s="37"/>
      <c r="F776" s="44"/>
      <c r="G776" s="44">
        <v>0.58381169102296449</v>
      </c>
      <c r="H776" s="44">
        <v>11.015573284549362</v>
      </c>
      <c r="I776" s="44">
        <v>3.5457290096155574</v>
      </c>
      <c r="J776" s="45"/>
      <c r="K776" s="44">
        <v>4.9416627031475011</v>
      </c>
      <c r="L776" s="44">
        <v>5.9185594311377256</v>
      </c>
      <c r="M776" s="44">
        <v>1.5771223418068123</v>
      </c>
      <c r="N776" s="44">
        <v>3.6138144113682693</v>
      </c>
      <c r="O776" s="44"/>
      <c r="P776" s="44"/>
      <c r="Q776" s="30"/>
      <c r="R776" s="4">
        <f t="shared" si="760"/>
        <v>1.9437081409089469</v>
      </c>
      <c r="S776" s="4">
        <f t="shared" si="761"/>
        <v>-0.31293801599548832</v>
      </c>
      <c r="T776" s="4">
        <f t="shared" si="762"/>
        <v>-1.3224911961525658</v>
      </c>
      <c r="U776" s="17">
        <f t="shared" si="763"/>
        <v>2.2203826223405082E-2</v>
      </c>
      <c r="V776" s="17">
        <f t="shared" si="764"/>
        <v>0.12260851676609752</v>
      </c>
      <c r="W776" s="17">
        <f t="shared" si="765"/>
        <v>0.10803818443065283</v>
      </c>
      <c r="X776" s="17">
        <f t="shared" si="766"/>
        <v>2.5445665405079258E-2</v>
      </c>
      <c r="Y776" s="16">
        <f t="shared" si="767"/>
        <v>3.8363210311765067E-2</v>
      </c>
      <c r="Z776" s="17">
        <f t="shared" si="768"/>
        <v>0.10553779299460994</v>
      </c>
      <c r="AA776" s="16">
        <f t="shared" si="769"/>
        <v>0</v>
      </c>
      <c r="AB776" s="17">
        <f t="shared" si="770"/>
        <v>0.10553779299460994</v>
      </c>
      <c r="AC776" s="35">
        <f t="shared" si="771"/>
        <v>2.5445665405079258E-2</v>
      </c>
      <c r="AD776" s="35">
        <f t="shared" si="772"/>
        <v>54.760348678878081</v>
      </c>
      <c r="AE776" s="35">
        <f t="shared" si="773"/>
        <v>2.9078516392748912</v>
      </c>
      <c r="AF776" s="35">
        <f t="shared" si="774"/>
        <v>5.0891330810158515E-2</v>
      </c>
      <c r="AG776" s="35">
        <f t="shared" si="775"/>
        <v>54.760348678878081</v>
      </c>
      <c r="AH776" s="35">
        <f t="shared" si="776"/>
        <v>25.794833878249868</v>
      </c>
      <c r="AI776" s="35">
        <f t="shared" si="777"/>
        <v>19.444817442872054</v>
      </c>
      <c r="AJ776" s="35">
        <f t="shared" si="778"/>
        <v>46.824991782311088</v>
      </c>
      <c r="AK776" s="35">
        <f t="shared" si="779"/>
        <v>54.760348678878081</v>
      </c>
      <c r="AM776" s="1">
        <f t="shared" si="780"/>
        <v>67.978678640624096</v>
      </c>
      <c r="AN776" s="1">
        <f t="shared" si="781"/>
        <v>57.789756565809782</v>
      </c>
      <c r="AO776" s="1">
        <f t="shared" si="782"/>
        <v>62.489212068320768</v>
      </c>
      <c r="AP776" s="1">
        <f t="shared" si="783"/>
        <v>62.868799930544718</v>
      </c>
      <c r="AQ776" s="1">
        <f t="shared" si="784"/>
        <v>38.070763233383104</v>
      </c>
      <c r="AR776" s="1">
        <f t="shared" si="785"/>
        <v>31.580410337406061</v>
      </c>
      <c r="AS776" s="1">
        <f t="shared" si="786"/>
        <v>2.2913976395947468</v>
      </c>
      <c r="AT776" s="1">
        <f t="shared" si="787"/>
        <v>18.868367067551684</v>
      </c>
    </row>
    <row r="777" spans="1:46" ht="14.15" x14ac:dyDescent="0.35">
      <c r="A777" s="37" t="s">
        <v>1012</v>
      </c>
      <c r="B777" s="37" t="s">
        <v>1101</v>
      </c>
      <c r="C777" s="30" t="s">
        <v>1092</v>
      </c>
      <c r="D777" s="30" t="s">
        <v>1067</v>
      </c>
      <c r="E777" s="37"/>
      <c r="F777" s="44"/>
      <c r="G777" s="44">
        <v>0.83401670146137785</v>
      </c>
      <c r="H777" s="44">
        <v>13.377402891013633</v>
      </c>
      <c r="I777" s="44">
        <v>4.8181882106469471</v>
      </c>
      <c r="J777" s="45"/>
      <c r="K777" s="44">
        <v>4.6265902489199755</v>
      </c>
      <c r="L777" s="44">
        <v>4.6592914670658683</v>
      </c>
      <c r="M777" s="44">
        <v>1.4018865260505</v>
      </c>
      <c r="N777" s="44">
        <v>4.2643010054145574</v>
      </c>
      <c r="O777" s="44"/>
      <c r="P777" s="44"/>
      <c r="Q777" s="30"/>
      <c r="R777" s="4">
        <f t="shared" si="760"/>
        <v>2.2557480839085575</v>
      </c>
      <c r="S777" s="4">
        <f t="shared" si="761"/>
        <v>-8.1541872833876192E-2</v>
      </c>
      <c r="T777" s="4">
        <f t="shared" si="762"/>
        <v>-1.2010445427431147</v>
      </c>
      <c r="U777" s="17">
        <f t="shared" si="763"/>
        <v>3.0172134827772229E-2</v>
      </c>
      <c r="V777" s="17">
        <f t="shared" si="764"/>
        <v>0.11479119522731948</v>
      </c>
      <c r="W777" s="17">
        <f t="shared" si="765"/>
        <v>0.1312024606807928</v>
      </c>
      <c r="X777" s="17">
        <f t="shared" si="766"/>
        <v>2.2618369248959342E-2</v>
      </c>
      <c r="Y777" s="16">
        <f t="shared" si="767"/>
        <v>4.5268588167882776E-2</v>
      </c>
      <c r="Z777" s="17">
        <f t="shared" si="768"/>
        <v>8.3082943421288663E-2</v>
      </c>
      <c r="AA777" s="16">
        <f t="shared" si="769"/>
        <v>0</v>
      </c>
      <c r="AB777" s="17">
        <f t="shared" si="770"/>
        <v>8.3082943421288663E-2</v>
      </c>
      <c r="AC777" s="35">
        <f t="shared" si="771"/>
        <v>2.2618369248959342E-2</v>
      </c>
      <c r="AD777" s="35">
        <f t="shared" si="772"/>
        <v>59.178102064446158</v>
      </c>
      <c r="AE777" s="35">
        <f t="shared" si="773"/>
        <v>2.2555463469028156</v>
      </c>
      <c r="AF777" s="35">
        <f t="shared" si="774"/>
        <v>4.5236738497918684E-2</v>
      </c>
      <c r="AG777" s="35">
        <f t="shared" si="775"/>
        <v>59.178102064446158</v>
      </c>
      <c r="AH777" s="35">
        <f t="shared" si="776"/>
        <v>20.4037661641539</v>
      </c>
      <c r="AI777" s="35">
        <f t="shared" si="777"/>
        <v>20.418131771399938</v>
      </c>
      <c r="AJ777" s="35">
        <f t="shared" si="778"/>
        <v>50.007182803623024</v>
      </c>
      <c r="AK777" s="35">
        <f t="shared" si="779"/>
        <v>59.178102064446158</v>
      </c>
      <c r="AM777" s="1">
        <f t="shared" si="780"/>
        <v>74.361287792913089</v>
      </c>
      <c r="AN777" s="1">
        <f t="shared" si="781"/>
        <v>65.51305345815291</v>
      </c>
      <c r="AO777" s="1">
        <f t="shared" si="782"/>
        <v>65.125425816757129</v>
      </c>
      <c r="AP777" s="1">
        <f t="shared" si="783"/>
        <v>65.901272872498993</v>
      </c>
      <c r="AQ777" s="1">
        <f t="shared" si="784"/>
        <v>44.010719102203012</v>
      </c>
      <c r="AR777" s="1">
        <f t="shared" si="785"/>
        <v>35.7820549408208</v>
      </c>
      <c r="AS777" s="1">
        <f t="shared" si="786"/>
        <v>3.0418303665620257</v>
      </c>
      <c r="AT777" s="1">
        <f t="shared" si="787"/>
        <v>16.039730220718035</v>
      </c>
    </row>
    <row r="778" spans="1:46" ht="14.15" x14ac:dyDescent="0.35">
      <c r="A778" s="37" t="s">
        <v>1012</v>
      </c>
      <c r="B778" s="37" t="s">
        <v>1101</v>
      </c>
      <c r="C778" s="30" t="s">
        <v>1092</v>
      </c>
      <c r="D778" s="30" t="s">
        <v>1068</v>
      </c>
      <c r="E778" s="37"/>
      <c r="F778" s="44"/>
      <c r="G778" s="44">
        <v>0.90073803757828808</v>
      </c>
      <c r="H778" s="44">
        <v>14.284345459895912</v>
      </c>
      <c r="I778" s="44">
        <v>5.9762690565294472</v>
      </c>
      <c r="J778" s="45"/>
      <c r="K778" s="44">
        <v>3.8803660152232053</v>
      </c>
      <c r="L778" s="44">
        <v>2.9942593812375251</v>
      </c>
      <c r="M778" s="44">
        <v>1.1996913540239855</v>
      </c>
      <c r="N778" s="44">
        <v>4.4208996299071828</v>
      </c>
      <c r="O778" s="44"/>
      <c r="P778" s="44"/>
      <c r="Q778" s="30"/>
      <c r="R778" s="4">
        <f t="shared" si="760"/>
        <v>2.4770998958036037</v>
      </c>
      <c r="S778" s="4">
        <f t="shared" si="761"/>
        <v>0.13041372855058395</v>
      </c>
      <c r="T778" s="4">
        <f t="shared" si="762"/>
        <v>-0.91463259719375534</v>
      </c>
      <c r="U778" s="17">
        <f t="shared" si="763"/>
        <v>3.7424190973319851E-2</v>
      </c>
      <c r="V778" s="17">
        <f t="shared" si="764"/>
        <v>9.6276486319687313E-2</v>
      </c>
      <c r="W778" s="17">
        <f t="shared" si="765"/>
        <v>0.14009754276084654</v>
      </c>
      <c r="X778" s="17">
        <f t="shared" si="766"/>
        <v>1.935610445343636E-2</v>
      </c>
      <c r="Y778" s="16">
        <f t="shared" si="767"/>
        <v>4.693099394805926E-2</v>
      </c>
      <c r="Z778" s="17">
        <f t="shared" si="768"/>
        <v>5.3392642318786113E-2</v>
      </c>
      <c r="AA778" s="16">
        <f t="shared" si="769"/>
        <v>0</v>
      </c>
      <c r="AB778" s="17">
        <f t="shared" si="770"/>
        <v>5.3392642318786113E-2</v>
      </c>
      <c r="AC778" s="35">
        <f t="shared" si="771"/>
        <v>1.935610445343636E-2</v>
      </c>
      <c r="AD778" s="35">
        <f t="shared" si="772"/>
        <v>62.06125632246259</v>
      </c>
      <c r="AE778" s="35">
        <f t="shared" si="773"/>
        <v>1.8086000155321911</v>
      </c>
      <c r="AF778" s="35">
        <f t="shared" si="774"/>
        <v>3.8712208906872721E-2</v>
      </c>
      <c r="AG778" s="35">
        <f t="shared" si="775"/>
        <v>62.061256322462597</v>
      </c>
      <c r="AH778" s="35">
        <f t="shared" si="776"/>
        <v>17.148968300460364</v>
      </c>
      <c r="AI778" s="35">
        <f t="shared" si="777"/>
        <v>20.789775377077049</v>
      </c>
      <c r="AJ778" s="35">
        <f t="shared" si="778"/>
        <v>51.820403538308341</v>
      </c>
      <c r="AK778" s="35">
        <f t="shared" si="779"/>
        <v>62.061256322462597</v>
      </c>
      <c r="AM778" s="1">
        <f t="shared" si="780"/>
        <v>78.350057227968577</v>
      </c>
      <c r="AN778" s="1">
        <f t="shared" si="781"/>
        <v>70.64560693757457</v>
      </c>
      <c r="AO778" s="1">
        <f t="shared" si="782"/>
        <v>62.06797142261324</v>
      </c>
      <c r="AP778" s="1">
        <f t="shared" si="783"/>
        <v>67.881767738058485</v>
      </c>
      <c r="AQ778" s="1">
        <f t="shared" si="784"/>
        <v>49.388223621409239</v>
      </c>
      <c r="AR778" s="1">
        <f t="shared" si="785"/>
        <v>38.976460093860304</v>
      </c>
      <c r="AS778" s="1">
        <f t="shared" si="786"/>
        <v>3.6850308332044506</v>
      </c>
      <c r="AT778" s="1">
        <f t="shared" si="787"/>
        <v>15.858490331218393</v>
      </c>
    </row>
    <row r="779" spans="1:46" ht="14.15" x14ac:dyDescent="0.35">
      <c r="A779" s="37" t="s">
        <v>1012</v>
      </c>
      <c r="B779" s="37" t="s">
        <v>1101</v>
      </c>
      <c r="C779" s="30" t="s">
        <v>1092</v>
      </c>
      <c r="D779" s="30" t="s">
        <v>1069</v>
      </c>
      <c r="E779" s="37"/>
      <c r="F779" s="44"/>
      <c r="G779" s="44">
        <v>0.90073803757828808</v>
      </c>
      <c r="H779" s="44">
        <v>14.529975738968197</v>
      </c>
      <c r="I779" s="44">
        <v>6.3622960051569475</v>
      </c>
      <c r="J779" s="45"/>
      <c r="K779" s="44">
        <v>4.0130281012137425</v>
      </c>
      <c r="L779" s="44">
        <v>3.2601048403193618</v>
      </c>
      <c r="M779" s="44">
        <v>1.2266507102941875</v>
      </c>
      <c r="N779" s="44">
        <v>4.3365772936419233</v>
      </c>
      <c r="O779" s="44"/>
      <c r="P779" s="44"/>
      <c r="Q779" s="30"/>
      <c r="R779" s="4">
        <f t="shared" si="760"/>
        <v>2.4719263523450046</v>
      </c>
      <c r="S779" s="4">
        <f t="shared" si="761"/>
        <v>7.7539301147184297E-2</v>
      </c>
      <c r="T779" s="4">
        <f t="shared" si="762"/>
        <v>-0.97747189895289432</v>
      </c>
      <c r="U779" s="17">
        <f t="shared" si="763"/>
        <v>3.9841543021835728E-2</v>
      </c>
      <c r="V779" s="17">
        <f t="shared" si="764"/>
        <v>9.9567990125488587E-2</v>
      </c>
      <c r="W779" s="17">
        <f t="shared" si="765"/>
        <v>0.1425066274908611</v>
      </c>
      <c r="X779" s="17">
        <f t="shared" si="766"/>
        <v>1.9791073092839426E-2</v>
      </c>
      <c r="Y779" s="16">
        <f t="shared" si="767"/>
        <v>4.6035852374118079E-2</v>
      </c>
      <c r="Z779" s="17">
        <f t="shared" si="768"/>
        <v>5.8133110562042831E-2</v>
      </c>
      <c r="AA779" s="16">
        <f t="shared" si="769"/>
        <v>0</v>
      </c>
      <c r="AB779" s="17">
        <f t="shared" si="770"/>
        <v>5.8133110562042831E-2</v>
      </c>
      <c r="AC779" s="35">
        <f t="shared" si="771"/>
        <v>1.9791073092839426E-2</v>
      </c>
      <c r="AD779" s="35">
        <f t="shared" si="772"/>
        <v>62.468761026797551</v>
      </c>
      <c r="AE779" s="35">
        <f t="shared" si="773"/>
        <v>1.8481215492466443</v>
      </c>
      <c r="AF779" s="35">
        <f t="shared" si="774"/>
        <v>3.9582146185678853E-2</v>
      </c>
      <c r="AG779" s="35">
        <f t="shared" si="775"/>
        <v>62.468761026797551</v>
      </c>
      <c r="AH779" s="35">
        <f t="shared" si="776"/>
        <v>17.351106222477323</v>
      </c>
      <c r="AI779" s="35">
        <f t="shared" si="777"/>
        <v>20.180132750725132</v>
      </c>
      <c r="AJ779" s="35">
        <f t="shared" si="778"/>
        <v>51.414513264123904</v>
      </c>
      <c r="AK779" s="35">
        <f t="shared" si="779"/>
        <v>62.468761026797551</v>
      </c>
      <c r="AM779" s="1">
        <f t="shared" si="780"/>
        <v>78.262171035325849</v>
      </c>
      <c r="AN779" s="1">
        <f t="shared" si="781"/>
        <v>70.906801701306605</v>
      </c>
      <c r="AO779" s="1">
        <f t="shared" si="782"/>
        <v>62.028272693837238</v>
      </c>
      <c r="AP779" s="1">
        <f t="shared" si="783"/>
        <v>68.403109085224727</v>
      </c>
      <c r="AQ779" s="1">
        <f t="shared" si="784"/>
        <v>49.613938173967107</v>
      </c>
      <c r="AR779" s="1">
        <f t="shared" si="785"/>
        <v>38.773709578949905</v>
      </c>
      <c r="AS779" s="1">
        <f t="shared" si="786"/>
        <v>3.535299215374752</v>
      </c>
      <c r="AT779" s="1">
        <f t="shared" si="787"/>
        <v>16.131189239030352</v>
      </c>
    </row>
    <row r="780" spans="1:46" ht="14.15" x14ac:dyDescent="0.35">
      <c r="A780" s="37" t="s">
        <v>1012</v>
      </c>
      <c r="B780" s="37" t="s">
        <v>1101</v>
      </c>
      <c r="C780" s="30" t="s">
        <v>1092</v>
      </c>
      <c r="D780" s="30" t="s">
        <v>1070</v>
      </c>
      <c r="E780" s="37"/>
      <c r="F780" s="44"/>
      <c r="G780" s="44">
        <v>0.91741837160751571</v>
      </c>
      <c r="H780" s="44">
        <v>14.265450823044198</v>
      </c>
      <c r="I780" s="44">
        <v>6.190728472433614</v>
      </c>
      <c r="J780" s="45"/>
      <c r="K780" s="44">
        <v>3.6647901254885831</v>
      </c>
      <c r="L780" s="44">
        <v>2.7004301896207585</v>
      </c>
      <c r="M780" s="44">
        <v>1.2536100665643894</v>
      </c>
      <c r="N780" s="44">
        <v>4.288393101490346</v>
      </c>
      <c r="O780" s="44"/>
      <c r="P780" s="44"/>
      <c r="Q780" s="30"/>
      <c r="R780" s="4">
        <f t="shared" si="760"/>
        <v>2.4318131454519794</v>
      </c>
      <c r="S780" s="4">
        <f t="shared" si="761"/>
        <v>0.15714102518799253</v>
      </c>
      <c r="T780" s="4">
        <f t="shared" si="762"/>
        <v>-0.76738364765567313</v>
      </c>
      <c r="U780" s="17">
        <f t="shared" si="763"/>
        <v>3.8767164333606448E-2</v>
      </c>
      <c r="V780" s="17">
        <f t="shared" si="764"/>
        <v>9.0927792635260241E-2</v>
      </c>
      <c r="W780" s="17">
        <f t="shared" si="765"/>
        <v>0.13991222855084542</v>
      </c>
      <c r="X780" s="17">
        <f t="shared" si="766"/>
        <v>2.0226041732242489E-2</v>
      </c>
      <c r="Y780" s="16">
        <f t="shared" si="767"/>
        <v>4.5524342903294546E-2</v>
      </c>
      <c r="Z780" s="17">
        <f t="shared" si="768"/>
        <v>4.8153177418344482E-2</v>
      </c>
      <c r="AA780" s="16">
        <f t="shared" si="769"/>
        <v>0</v>
      </c>
      <c r="AB780" s="17">
        <f t="shared" si="770"/>
        <v>4.8153177418344482E-2</v>
      </c>
      <c r="AC780" s="35">
        <f t="shared" si="771"/>
        <v>2.0226041732242489E-2</v>
      </c>
      <c r="AD780" s="35">
        <f t="shared" si="772"/>
        <v>61.938581466717743</v>
      </c>
      <c r="AE780" s="35">
        <f t="shared" si="773"/>
        <v>1.7410809730203261</v>
      </c>
      <c r="AF780" s="35">
        <f t="shared" si="774"/>
        <v>4.0452083464484978E-2</v>
      </c>
      <c r="AG780" s="35">
        <f t="shared" si="775"/>
        <v>61.938581466717743</v>
      </c>
      <c r="AH780" s="35">
        <f t="shared" si="776"/>
        <v>17.907974829040263</v>
      </c>
      <c r="AI780" s="35">
        <f t="shared" si="777"/>
        <v>20.153443704241994</v>
      </c>
      <c r="AJ780" s="35">
        <f t="shared" si="778"/>
        <v>51.122734437600869</v>
      </c>
      <c r="AK780" s="35">
        <f t="shared" si="779"/>
        <v>61.938581466717743</v>
      </c>
      <c r="AM780" s="1">
        <f t="shared" si="780"/>
        <v>77.572013547199575</v>
      </c>
      <c r="AN780" s="1">
        <f t="shared" si="781"/>
        <v>69.999931228941364</v>
      </c>
      <c r="AO780" s="1">
        <f t="shared" si="782"/>
        <v>60.969735059107613</v>
      </c>
      <c r="AP780" s="1">
        <f t="shared" si="783"/>
        <v>68.029977049863447</v>
      </c>
      <c r="AQ780" s="1">
        <f t="shared" si="784"/>
        <v>50.249614130413548</v>
      </c>
      <c r="AR780" s="1">
        <f t="shared" si="785"/>
        <v>39.347209453261954</v>
      </c>
      <c r="AS780" s="1">
        <f t="shared" si="786"/>
        <v>3.4208349277562862</v>
      </c>
      <c r="AT780" s="1">
        <f t="shared" si="787"/>
        <v>15.549558701389463</v>
      </c>
    </row>
    <row r="781" spans="1:46" ht="14.15" x14ac:dyDescent="0.35">
      <c r="A781" s="37" t="s">
        <v>1012</v>
      </c>
      <c r="B781" s="37" t="s">
        <v>1101</v>
      </c>
      <c r="C781" s="30" t="s">
        <v>1092</v>
      </c>
      <c r="D781" s="30" t="s">
        <v>1071</v>
      </c>
      <c r="E781" s="37"/>
      <c r="F781" s="44"/>
      <c r="G781" s="44">
        <v>0.83401670146137785</v>
      </c>
      <c r="H781" s="44">
        <v>13.018404790831063</v>
      </c>
      <c r="I781" s="44">
        <v>6.0620528228911139</v>
      </c>
      <c r="J781" s="45"/>
      <c r="K781" s="44">
        <v>4.7758350956593301</v>
      </c>
      <c r="L781" s="44">
        <v>5.1350149201596809</v>
      </c>
      <c r="M781" s="44">
        <v>1.2131710321590865</v>
      </c>
      <c r="N781" s="44">
        <v>3.7704130358608938</v>
      </c>
      <c r="O781" s="44"/>
      <c r="P781" s="44"/>
      <c r="Q781" s="30"/>
      <c r="R781" s="4">
        <f t="shared" si="760"/>
        <v>2.3731264900396041</v>
      </c>
      <c r="S781" s="4">
        <f t="shared" si="761"/>
        <v>-0.23638429374207784</v>
      </c>
      <c r="T781" s="4">
        <f t="shared" si="762"/>
        <v>-1.4428451296283489</v>
      </c>
      <c r="U781" s="17">
        <f t="shared" si="763"/>
        <v>3.7961380317434491E-2</v>
      </c>
      <c r="V781" s="17">
        <f t="shared" si="764"/>
        <v>0.11849413700884594</v>
      </c>
      <c r="W781" s="17">
        <f t="shared" si="765"/>
        <v>0.1276814906907715</v>
      </c>
      <c r="X781" s="17">
        <f t="shared" si="766"/>
        <v>1.9573588773137893E-2</v>
      </c>
      <c r="Y781" s="16">
        <f t="shared" si="767"/>
        <v>4.0025616091941545E-2</v>
      </c>
      <c r="Z781" s="17">
        <f t="shared" si="768"/>
        <v>9.1565886593432261E-2</v>
      </c>
      <c r="AA781" s="16">
        <f t="shared" si="769"/>
        <v>0</v>
      </c>
      <c r="AB781" s="17">
        <f t="shared" si="770"/>
        <v>9.1565886593432261E-2</v>
      </c>
      <c r="AC781" s="35">
        <f t="shared" si="771"/>
        <v>1.9573588773137893E-2</v>
      </c>
      <c r="AD781" s="35">
        <f t="shared" si="772"/>
        <v>61.725330517061984</v>
      </c>
      <c r="AE781" s="35">
        <f t="shared" si="773"/>
        <v>2.4092811504669109</v>
      </c>
      <c r="AF781" s="35">
        <f t="shared" si="774"/>
        <v>3.9147177546275787E-2</v>
      </c>
      <c r="AG781" s="35">
        <f t="shared" si="775"/>
        <v>61.725330517061984</v>
      </c>
      <c r="AH781" s="35">
        <f t="shared" si="776"/>
        <v>18.925002048308865</v>
      </c>
      <c r="AI781" s="35">
        <f t="shared" si="777"/>
        <v>19.349667434629151</v>
      </c>
      <c r="AJ781" s="35">
        <f t="shared" si="778"/>
        <v>50.212332693160143</v>
      </c>
      <c r="AK781" s="35">
        <f t="shared" si="779"/>
        <v>61.725330517061984</v>
      </c>
      <c r="AM781" s="1">
        <f t="shared" si="780"/>
        <v>76.534502157236275</v>
      </c>
      <c r="AN781" s="1">
        <f t="shared" si="781"/>
        <v>69.127574704212861</v>
      </c>
      <c r="AO781" s="1">
        <f t="shared" si="782"/>
        <v>59.167642934713982</v>
      </c>
      <c r="AP781" s="1">
        <f t="shared" si="783"/>
        <v>68.176535927427864</v>
      </c>
      <c r="AQ781" s="1">
        <f t="shared" si="784"/>
        <v>45.592733874374829</v>
      </c>
      <c r="AR781" s="1">
        <f t="shared" si="785"/>
        <v>35.143970822984713</v>
      </c>
      <c r="AS781" s="1">
        <f t="shared" si="786"/>
        <v>3.1078989985036745</v>
      </c>
      <c r="AT781" s="1">
        <f t="shared" si="787"/>
        <v>15.609285483156391</v>
      </c>
    </row>
    <row r="782" spans="1:46" ht="14.15" x14ac:dyDescent="0.35">
      <c r="A782" s="37" t="s">
        <v>1012</v>
      </c>
      <c r="B782" s="37" t="s">
        <v>1101</v>
      </c>
      <c r="C782" s="30" t="s">
        <v>1092</v>
      </c>
      <c r="D782" s="30" t="s">
        <v>1072</v>
      </c>
      <c r="E782" s="37"/>
      <c r="F782" s="44"/>
      <c r="G782" s="44">
        <v>0.85069703549060538</v>
      </c>
      <c r="H782" s="44">
        <v>13.131772611941349</v>
      </c>
      <c r="I782" s="44">
        <v>6.0334582341038914</v>
      </c>
      <c r="J782" s="45"/>
      <c r="K782" s="44">
        <v>4.444179880682988</v>
      </c>
      <c r="L782" s="44">
        <v>5.7506570359281444</v>
      </c>
      <c r="M782" s="44">
        <v>1.3075287791047931</v>
      </c>
      <c r="N782" s="44">
        <v>3.8065511799745768</v>
      </c>
      <c r="O782" s="44"/>
      <c r="P782" s="44"/>
      <c r="Q782" s="30"/>
      <c r="R782" s="4">
        <f t="shared" si="760"/>
        <v>2.30689575641762</v>
      </c>
      <c r="S782" s="4">
        <f t="shared" si="761"/>
        <v>-0.15487177107022965</v>
      </c>
      <c r="T782" s="4">
        <f t="shared" si="762"/>
        <v>-1.4811751878968955</v>
      </c>
      <c r="U782" s="17">
        <f t="shared" si="763"/>
        <v>3.7782317202729614E-2</v>
      </c>
      <c r="V782" s="17">
        <f t="shared" si="764"/>
        <v>0.11026537749434275</v>
      </c>
      <c r="W782" s="17">
        <f t="shared" si="765"/>
        <v>0.12879337595077825</v>
      </c>
      <c r="X782" s="17">
        <f t="shared" si="766"/>
        <v>2.1095979011048614E-2</v>
      </c>
      <c r="Y782" s="16">
        <f t="shared" si="767"/>
        <v>4.04092481950592E-2</v>
      </c>
      <c r="Z782" s="17">
        <f t="shared" si="768"/>
        <v>0.10254381305150044</v>
      </c>
      <c r="AA782" s="16">
        <f t="shared" si="769"/>
        <v>0</v>
      </c>
      <c r="AB782" s="17">
        <f t="shared" si="770"/>
        <v>0.10254381305150044</v>
      </c>
      <c r="AC782" s="35">
        <f t="shared" si="771"/>
        <v>2.1095979011048614E-2</v>
      </c>
      <c r="AD782" s="35">
        <f t="shared" si="772"/>
        <v>60.925580319964425</v>
      </c>
      <c r="AE782" s="35">
        <f t="shared" si="773"/>
        <v>2.4232359207196845</v>
      </c>
      <c r="AF782" s="35">
        <f t="shared" si="774"/>
        <v>4.2191958022097228E-2</v>
      </c>
      <c r="AG782" s="35">
        <f t="shared" si="775"/>
        <v>60.925580319964432</v>
      </c>
      <c r="AH782" s="35">
        <f t="shared" si="776"/>
        <v>19.958864408634362</v>
      </c>
      <c r="AI782" s="35">
        <f t="shared" si="777"/>
        <v>19.11555527140121</v>
      </c>
      <c r="AJ782" s="35">
        <f t="shared" si="778"/>
        <v>49.578345431383426</v>
      </c>
      <c r="AK782" s="35">
        <f t="shared" si="779"/>
        <v>60.925580319964432</v>
      </c>
      <c r="AM782" s="1">
        <f t="shared" si="780"/>
        <v>75.324223989415131</v>
      </c>
      <c r="AN782" s="1">
        <f t="shared" si="781"/>
        <v>67.687836734599628</v>
      </c>
      <c r="AO782" s="1">
        <f t="shared" si="782"/>
        <v>59.647663602993184</v>
      </c>
      <c r="AP782" s="1">
        <f t="shared" si="783"/>
        <v>67.679622348356574</v>
      </c>
      <c r="AQ782" s="1">
        <f t="shared" si="784"/>
        <v>46.342821608618792</v>
      </c>
      <c r="AR782" s="1">
        <f t="shared" si="785"/>
        <v>35.831448953109152</v>
      </c>
      <c r="AS782" s="1">
        <f t="shared" si="786"/>
        <v>2.9112561350892432</v>
      </c>
      <c r="AT782" s="1">
        <f t="shared" si="787"/>
        <v>15.436485686550119</v>
      </c>
    </row>
    <row r="783" spans="1:46" ht="14.15" x14ac:dyDescent="0.35">
      <c r="A783" s="37" t="s">
        <v>1012</v>
      </c>
      <c r="B783" s="37" t="s">
        <v>1101</v>
      </c>
      <c r="C783" s="30" t="s">
        <v>1092</v>
      </c>
      <c r="D783" s="30" t="s">
        <v>1073</v>
      </c>
      <c r="E783" s="37"/>
      <c r="F783" s="44"/>
      <c r="G783" s="44">
        <v>0.88405770354906055</v>
      </c>
      <c r="H783" s="44">
        <v>12.791669148610492</v>
      </c>
      <c r="I783" s="44">
        <v>6.3051068275825033</v>
      </c>
      <c r="J783" s="45"/>
      <c r="K783" s="44">
        <v>6.1024559555646993</v>
      </c>
      <c r="L783" s="44">
        <v>4.673283333333333</v>
      </c>
      <c r="M783" s="44">
        <v>0.87617907878156254</v>
      </c>
      <c r="N783" s="44">
        <v>3.9631498044672018</v>
      </c>
      <c r="O783" s="44">
        <v>0.1145683636729929</v>
      </c>
      <c r="P783" s="44"/>
      <c r="Q783" s="30"/>
      <c r="R783" s="4">
        <f t="shared" si="760"/>
        <v>2.6809788923728481</v>
      </c>
      <c r="S783" s="4">
        <f t="shared" si="761"/>
        <v>-0.43165219154984408</v>
      </c>
      <c r="T783" s="4">
        <f t="shared" si="762"/>
        <v>-1.6740466749851068</v>
      </c>
      <c r="U783" s="17">
        <f t="shared" si="763"/>
        <v>3.9483416792425972E-2</v>
      </c>
      <c r="V783" s="17">
        <f t="shared" si="764"/>
        <v>0.15140917506685869</v>
      </c>
      <c r="W783" s="17">
        <f t="shared" si="765"/>
        <v>0.12545772017075807</v>
      </c>
      <c r="X783" s="17">
        <f t="shared" si="766"/>
        <v>1.413648078059959E-2</v>
      </c>
      <c r="Y783" s="16">
        <f t="shared" si="767"/>
        <v>4.2071653975235684E-2</v>
      </c>
      <c r="Z783" s="17">
        <f t="shared" si="768"/>
        <v>8.3332441749881123E-2</v>
      </c>
      <c r="AA783" s="16">
        <f t="shared" si="769"/>
        <v>8.071036539132998E-4</v>
      </c>
      <c r="AB783" s="17">
        <f t="shared" si="770"/>
        <v>8.3090310653707131E-2</v>
      </c>
      <c r="AC783" s="35">
        <f t="shared" si="771"/>
        <v>1.413648078059959E-2</v>
      </c>
      <c r="AD783" s="35">
        <f t="shared" si="772"/>
        <v>64.073658630084097</v>
      </c>
      <c r="AE783" s="35">
        <f t="shared" si="773"/>
        <v>2.6338209232182357</v>
      </c>
      <c r="AF783" s="35">
        <f t="shared" si="774"/>
        <v>2.827296156119918E-2</v>
      </c>
      <c r="AG783" s="35">
        <f t="shared" si="775"/>
        <v>64.073658630084097</v>
      </c>
      <c r="AH783" s="35">
        <f t="shared" si="776"/>
        <v>14.439542541248937</v>
      </c>
      <c r="AI783" s="35">
        <f t="shared" si="777"/>
        <v>21.486798828666963</v>
      </c>
      <c r="AJ783" s="35">
        <f t="shared" si="778"/>
        <v>53.523628143709011</v>
      </c>
      <c r="AK783" s="35">
        <f t="shared" si="779"/>
        <v>64.073658630084097</v>
      </c>
      <c r="AM783" s="1">
        <f t="shared" si="780"/>
        <v>81.608771103678876</v>
      </c>
      <c r="AN783" s="1">
        <f t="shared" si="781"/>
        <v>74.679197795990817</v>
      </c>
      <c r="AO783" s="1">
        <f t="shared" si="782"/>
        <v>60.578051126140807</v>
      </c>
      <c r="AP783" s="1">
        <f t="shared" si="783"/>
        <v>69.059604085452605</v>
      </c>
      <c r="AQ783" s="1">
        <f t="shared" si="784"/>
        <v>42.65407307025734</v>
      </c>
      <c r="AR783" s="1">
        <f t="shared" si="785"/>
        <v>32.443590858633733</v>
      </c>
      <c r="AS783" s="1">
        <f t="shared" si="786"/>
        <v>4.5232189405600289</v>
      </c>
      <c r="AT783" s="1">
        <f t="shared" si="787"/>
        <v>14.469269480100879</v>
      </c>
    </row>
    <row r="784" spans="1:46" ht="14.15" x14ac:dyDescent="0.35">
      <c r="A784" s="37" t="s">
        <v>1012</v>
      </c>
      <c r="B784" s="37" t="s">
        <v>1101</v>
      </c>
      <c r="C784" s="30" t="s">
        <v>1092</v>
      </c>
      <c r="D784" s="30" t="s">
        <v>1074</v>
      </c>
      <c r="E784" s="37"/>
      <c r="F784" s="44"/>
      <c r="G784" s="44">
        <v>0.93409870563674324</v>
      </c>
      <c r="H784" s="44">
        <v>12.130356858800496</v>
      </c>
      <c r="I784" s="44">
        <v>6.5767554210611134</v>
      </c>
      <c r="J784" s="45"/>
      <c r="K784" s="44">
        <v>6.7989319070150174</v>
      </c>
      <c r="L784" s="44">
        <v>5.9465431636726551</v>
      </c>
      <c r="M784" s="44">
        <v>0.78182133183585567</v>
      </c>
      <c r="N784" s="44">
        <v>3.5535841711787981</v>
      </c>
      <c r="O784" s="44">
        <v>0.1145683636729929</v>
      </c>
      <c r="P784" s="44"/>
      <c r="Q784" s="30"/>
      <c r="R784" s="4">
        <f t="shared" si="760"/>
        <v>2.7418401824997525</v>
      </c>
      <c r="S784" s="4">
        <f t="shared" si="761"/>
        <v>-0.64880880750481862</v>
      </c>
      <c r="T784" s="4">
        <f t="shared" si="762"/>
        <v>-2.0289391102820415</v>
      </c>
      <c r="U784" s="17">
        <f t="shared" si="763"/>
        <v>4.1184516382122324E-2</v>
      </c>
      <c r="V784" s="17">
        <f t="shared" si="764"/>
        <v>0.16868957004731536</v>
      </c>
      <c r="W784" s="17">
        <f t="shared" si="765"/>
        <v>0.11897172282071888</v>
      </c>
      <c r="X784" s="17">
        <f t="shared" si="766"/>
        <v>1.2614090542688862E-2</v>
      </c>
      <c r="Y784" s="16">
        <f t="shared" si="767"/>
        <v>3.7723823473235649E-2</v>
      </c>
      <c r="Z784" s="17">
        <f t="shared" si="768"/>
        <v>0.10603678965179485</v>
      </c>
      <c r="AA784" s="16">
        <f t="shared" si="769"/>
        <v>8.071036539132998E-4</v>
      </c>
      <c r="AB784" s="17">
        <f t="shared" si="770"/>
        <v>0.10579465855562085</v>
      </c>
      <c r="AC784" s="35">
        <f t="shared" si="771"/>
        <v>1.2614090542688862E-2</v>
      </c>
      <c r="AD784" s="35">
        <f t="shared" si="772"/>
        <v>65.396484853594117</v>
      </c>
      <c r="AE784" s="35">
        <f t="shared" si="773"/>
        <v>3.0784524373835072</v>
      </c>
      <c r="AF784" s="35">
        <f t="shared" si="774"/>
        <v>2.5228181085377725E-2</v>
      </c>
      <c r="AG784" s="35">
        <f t="shared" si="775"/>
        <v>65.396484853594117</v>
      </c>
      <c r="AH784" s="35">
        <f t="shared" si="776"/>
        <v>13.867449534372177</v>
      </c>
      <c r="AI784" s="35">
        <f t="shared" si="777"/>
        <v>20.736065612033698</v>
      </c>
      <c r="AJ784" s="35">
        <f t="shared" si="778"/>
        <v>53.434308038830764</v>
      </c>
      <c r="AK784" s="35">
        <f t="shared" si="779"/>
        <v>65.396484853594117</v>
      </c>
      <c r="AM784" s="1">
        <f t="shared" si="780"/>
        <v>82.504717130875221</v>
      </c>
      <c r="AN784" s="1">
        <f t="shared" si="781"/>
        <v>76.306245512779299</v>
      </c>
      <c r="AO784" s="1">
        <f t="shared" si="782"/>
        <v>57.932409012750519</v>
      </c>
      <c r="AP784" s="1">
        <f t="shared" si="783"/>
        <v>70.268724830771134</v>
      </c>
      <c r="AQ784" s="1">
        <f t="shared" si="784"/>
        <v>40.877267191952946</v>
      </c>
      <c r="AR784" s="1">
        <f t="shared" si="785"/>
        <v>30.365591289079269</v>
      </c>
      <c r="AS784" s="1">
        <f t="shared" si="786"/>
        <v>4.5452637661271655</v>
      </c>
      <c r="AT784" s="1">
        <f t="shared" si="787"/>
        <v>12.986161725308939</v>
      </c>
    </row>
    <row r="785" spans="1:46" ht="14.15" x14ac:dyDescent="0.35">
      <c r="A785" s="37" t="s">
        <v>1012</v>
      </c>
      <c r="B785" s="37" t="s">
        <v>1101</v>
      </c>
      <c r="C785" s="30" t="s">
        <v>1092</v>
      </c>
      <c r="D785" s="30" t="s">
        <v>1075</v>
      </c>
      <c r="E785" s="37"/>
      <c r="F785" s="44"/>
      <c r="G785" s="44">
        <v>0.88405770354906055</v>
      </c>
      <c r="H785" s="44">
        <v>11.922515853431641</v>
      </c>
      <c r="I785" s="44">
        <v>6.5195662434866692</v>
      </c>
      <c r="J785" s="45"/>
      <c r="K785" s="44">
        <v>5.9532111088253448</v>
      </c>
      <c r="L785" s="44">
        <v>6.9539575349301401</v>
      </c>
      <c r="M785" s="44">
        <v>0.9031384350517645</v>
      </c>
      <c r="N785" s="44">
        <v>3.3728934506103845</v>
      </c>
      <c r="O785" s="44">
        <v>0.1145683636729929</v>
      </c>
      <c r="P785" s="44"/>
      <c r="Q785" s="30"/>
      <c r="R785" s="4">
        <f t="shared" si="760"/>
        <v>2.5803081325064574</v>
      </c>
      <c r="S785" s="4">
        <f t="shared" si="761"/>
        <v>-0.5681597894653142</v>
      </c>
      <c r="T785" s="4">
        <f t="shared" si="762"/>
        <v>-2.0411903586097062</v>
      </c>
      <c r="U785" s="17">
        <f t="shared" si="763"/>
        <v>4.0826390152712562E-2</v>
      </c>
      <c r="V785" s="17">
        <f t="shared" si="764"/>
        <v>0.14770623328533225</v>
      </c>
      <c r="W785" s="17">
        <f t="shared" si="765"/>
        <v>0.11693326651070657</v>
      </c>
      <c r="X785" s="17">
        <f t="shared" si="766"/>
        <v>1.4571449420002654E-2</v>
      </c>
      <c r="Y785" s="16">
        <f t="shared" si="767"/>
        <v>3.5805662957647394E-2</v>
      </c>
      <c r="Z785" s="17">
        <f t="shared" si="768"/>
        <v>0.12400066931045187</v>
      </c>
      <c r="AA785" s="16">
        <f t="shared" si="769"/>
        <v>8.071036539132998E-4</v>
      </c>
      <c r="AB785" s="17">
        <f t="shared" si="770"/>
        <v>0.12375853821427787</v>
      </c>
      <c r="AC785" s="35">
        <f t="shared" si="771"/>
        <v>1.4571449420002654E-2</v>
      </c>
      <c r="AD785" s="35">
        <f t="shared" si="772"/>
        <v>64.290791223222115</v>
      </c>
      <c r="AE785" s="35">
        <f t="shared" si="773"/>
        <v>3.1035685220759492</v>
      </c>
      <c r="AF785" s="35">
        <f t="shared" si="774"/>
        <v>2.9142898840005309E-2</v>
      </c>
      <c r="AG785" s="35">
        <f t="shared" si="775"/>
        <v>64.290791223222115</v>
      </c>
      <c r="AH785" s="35">
        <f t="shared" si="776"/>
        <v>16.022985424688464</v>
      </c>
      <c r="AI785" s="35">
        <f t="shared" si="777"/>
        <v>19.68622335208941</v>
      </c>
      <c r="AJ785" s="35">
        <f t="shared" si="778"/>
        <v>51.831618963700478</v>
      </c>
      <c r="AK785" s="35">
        <f t="shared" si="779"/>
        <v>64.290791223222115</v>
      </c>
      <c r="AM785" s="1">
        <f t="shared" si="780"/>
        <v>80.049518160586558</v>
      </c>
      <c r="AN785" s="1">
        <f t="shared" si="781"/>
        <v>73.571446390872467</v>
      </c>
      <c r="AO785" s="1">
        <f t="shared" si="782"/>
        <v>55.464512221632923</v>
      </c>
      <c r="AP785" s="1">
        <f t="shared" si="783"/>
        <v>69.890025524796741</v>
      </c>
      <c r="AQ785" s="1">
        <f t="shared" si="784"/>
        <v>42.590038244897023</v>
      </c>
      <c r="AR785" s="1">
        <f t="shared" si="785"/>
        <v>31.56822471677274</v>
      </c>
      <c r="AS785" s="1">
        <f t="shared" si="786"/>
        <v>3.7346361528917358</v>
      </c>
      <c r="AT785" s="1">
        <f t="shared" si="787"/>
        <v>13.486128570079254</v>
      </c>
    </row>
    <row r="786" spans="1:46" s="23" customFormat="1" ht="14.6" thickBot="1" x14ac:dyDescent="0.4">
      <c r="A786" s="49" t="s">
        <v>1011</v>
      </c>
      <c r="B786" s="49" t="s">
        <v>1101</v>
      </c>
      <c r="C786" s="50" t="s">
        <v>1092</v>
      </c>
      <c r="D786" s="50" t="s">
        <v>1076</v>
      </c>
      <c r="E786" s="49"/>
      <c r="F786" s="52"/>
      <c r="G786" s="52">
        <v>0.56713135699373696</v>
      </c>
      <c r="H786" s="52">
        <v>9.3906345153019419</v>
      </c>
      <c r="I786" s="52">
        <v>4.0604316077855573</v>
      </c>
      <c r="J786" s="53"/>
      <c r="K786" s="52">
        <v>8.8717770006171577</v>
      </c>
      <c r="L786" s="52">
        <v>2.6864383233532934</v>
      </c>
      <c r="M786" s="52">
        <v>0.57962615980934129</v>
      </c>
      <c r="N786" s="52">
        <v>1.8550913978357115</v>
      </c>
      <c r="O786" s="52">
        <v>0.34370509101897867</v>
      </c>
      <c r="P786" s="52"/>
      <c r="Q786" s="50"/>
      <c r="R786" s="11">
        <f t="shared" si="760"/>
        <v>2.7850847997592769</v>
      </c>
      <c r="S786" s="11">
        <f t="shared" si="761"/>
        <v>-1.5649411486286624</v>
      </c>
      <c r="T786" s="11">
        <f t="shared" si="762"/>
        <v>-1.5335882082382628</v>
      </c>
      <c r="U786" s="22">
        <f t="shared" si="763"/>
        <v>2.5426962288092915E-2</v>
      </c>
      <c r="V786" s="22">
        <f t="shared" si="764"/>
        <v>0.22011931701296031</v>
      </c>
      <c r="W786" s="22">
        <f t="shared" si="765"/>
        <v>9.2101162370556516E-2</v>
      </c>
      <c r="X786" s="22">
        <f t="shared" si="766"/>
        <v>9.3518257471658806E-3</v>
      </c>
      <c r="Y786" s="21">
        <f t="shared" si="767"/>
        <v>1.9693114626706067E-2</v>
      </c>
      <c r="Z786" s="22">
        <f t="shared" si="768"/>
        <v>4.7903679089752023E-2</v>
      </c>
      <c r="AA786" s="21">
        <f t="shared" si="769"/>
        <v>2.4213109617398994E-3</v>
      </c>
      <c r="AB786" s="22">
        <f t="shared" si="770"/>
        <v>4.7177285801230054E-2</v>
      </c>
      <c r="AC786" s="51">
        <f t="shared" si="771"/>
        <v>9.3518257471658806E-3</v>
      </c>
      <c r="AD786" s="51">
        <f t="shared" si="772"/>
        <v>70.576723657716101</v>
      </c>
      <c r="AE786" s="51">
        <f t="shared" si="773"/>
        <v>3.5015290845859552</v>
      </c>
      <c r="AF786" s="51">
        <f t="shared" si="774"/>
        <v>1.8703651494331761E-2</v>
      </c>
      <c r="AG786" s="51">
        <f t="shared" si="775"/>
        <v>70.576723657716116</v>
      </c>
      <c r="AH786" s="51">
        <f t="shared" si="776"/>
        <v>14.332527504861126</v>
      </c>
      <c r="AI786" s="51">
        <f t="shared" si="777"/>
        <v>15.090748837422769</v>
      </c>
      <c r="AJ786" s="51">
        <f t="shared" si="778"/>
        <v>50.379110666280823</v>
      </c>
      <c r="AK786" s="51">
        <f t="shared" si="779"/>
        <v>70.576723657716116</v>
      </c>
      <c r="AM786" s="23">
        <f t="shared" si="780"/>
        <v>83.120181477730398</v>
      </c>
      <c r="AN786" s="23">
        <f t="shared" si="781"/>
        <v>79.471734529462481</v>
      </c>
      <c r="AO786" s="23">
        <f t="shared" si="782"/>
        <v>46.892069125383692</v>
      </c>
      <c r="AP786" s="23">
        <f t="shared" si="783"/>
        <v>76.024866078320684</v>
      </c>
      <c r="AQ786" s="23">
        <f t="shared" si="784"/>
        <v>31.253805330104949</v>
      </c>
      <c r="AR786" s="23">
        <f t="shared" si="785"/>
        <v>24.49211035882821</v>
      </c>
      <c r="AS786" s="23">
        <f t="shared" si="786"/>
        <v>3.2004963310246626</v>
      </c>
      <c r="AT786" s="23">
        <f t="shared" si="787"/>
        <v>16.558129610536852</v>
      </c>
    </row>
    <row r="787" spans="1:46" ht="14.15" x14ac:dyDescent="0.35">
      <c r="A787" s="37"/>
      <c r="B787" s="47" t="s">
        <v>1090</v>
      </c>
      <c r="C787" s="37"/>
      <c r="D787" s="30"/>
      <c r="E787" s="30"/>
      <c r="F787" s="44"/>
      <c r="G787" s="44"/>
      <c r="H787" s="44"/>
      <c r="I787" s="44"/>
      <c r="J787" s="45"/>
      <c r="K787" s="44"/>
      <c r="L787" s="44"/>
      <c r="M787" s="44"/>
      <c r="N787" s="44"/>
      <c r="O787" s="44"/>
      <c r="P787" s="44"/>
      <c r="Q787" s="30"/>
      <c r="R787" s="4"/>
      <c r="S787" s="4"/>
      <c r="T787" s="4"/>
      <c r="U787" s="17"/>
      <c r="V787" s="17"/>
      <c r="W787" s="17"/>
      <c r="X787" s="17"/>
      <c r="Y787" s="16"/>
      <c r="Z787" s="17"/>
      <c r="AA787" s="16"/>
      <c r="AB787" s="17"/>
    </row>
    <row r="788" spans="1:46" ht="14.15" x14ac:dyDescent="0.35">
      <c r="A788" s="37" t="s">
        <v>1017</v>
      </c>
      <c r="B788" s="37" t="s">
        <v>1102</v>
      </c>
      <c r="C788" s="30" t="s">
        <v>1085</v>
      </c>
      <c r="D788" s="30" t="s">
        <v>1064</v>
      </c>
      <c r="E788" s="37"/>
      <c r="F788" s="44"/>
      <c r="G788" s="44">
        <v>0.90073803757828808</v>
      </c>
      <c r="H788" s="44">
        <v>22.673564222057003</v>
      </c>
      <c r="I788" s="44">
        <v>2.5020265188819457</v>
      </c>
      <c r="J788" s="45">
        <v>1.2783142087444027E-2</v>
      </c>
      <c r="K788" s="44">
        <v>0.81255527669203875</v>
      </c>
      <c r="L788" s="44">
        <v>0.23786172654690621</v>
      </c>
      <c r="M788" s="44">
        <v>9.4357746945706741E-2</v>
      </c>
      <c r="N788" s="44">
        <v>7.0228460060923368</v>
      </c>
      <c r="O788" s="44">
        <v>0.1145683636729929</v>
      </c>
      <c r="P788" s="44"/>
      <c r="Q788" s="30"/>
      <c r="R788" s="4">
        <f t="shared" si="760"/>
        <v>5.4818615760769891</v>
      </c>
      <c r="S788" s="4">
        <f t="shared" si="761"/>
        <v>2.156739884093581</v>
      </c>
      <c r="T788" s="4">
        <f t="shared" si="762"/>
        <v>-0.9245961469049464</v>
      </c>
      <c r="U788" s="17">
        <f t="shared" si="763"/>
        <v>1.5668022536676974E-2</v>
      </c>
      <c r="V788" s="17">
        <f t="shared" si="764"/>
        <v>2.0160460810532813E-2</v>
      </c>
      <c r="W788" s="17">
        <f t="shared" si="765"/>
        <v>0.22237705200134369</v>
      </c>
      <c r="X788" s="17">
        <f t="shared" si="766"/>
        <v>1.5223902379107252E-3</v>
      </c>
      <c r="Y788" s="16">
        <f t="shared" si="767"/>
        <v>7.4552505372530109E-2</v>
      </c>
      <c r="Z788" s="17">
        <f t="shared" si="768"/>
        <v>4.2414715860717945E-3</v>
      </c>
      <c r="AA788" s="16">
        <f t="shared" si="769"/>
        <v>8.071036539132998E-4</v>
      </c>
      <c r="AB788" s="17">
        <f t="shared" si="770"/>
        <v>3.9993404898978043E-3</v>
      </c>
      <c r="AC788" s="35">
        <f t="shared" si="771"/>
        <v>1.5223902379107252E-3</v>
      </c>
      <c r="AD788" s="35">
        <f t="shared" si="772"/>
        <v>74.132025291032605</v>
      </c>
      <c r="AE788" s="35">
        <f t="shared" si="773"/>
        <v>0.52228793168379906</v>
      </c>
      <c r="AF788" s="35">
        <f t="shared" si="774"/>
        <v>3.0447804758214504E-3</v>
      </c>
      <c r="AG788" s="35">
        <f t="shared" si="775"/>
        <v>74.132025291032605</v>
      </c>
      <c r="AH788" s="35">
        <f t="shared" si="776"/>
        <v>1.0150136500499798</v>
      </c>
      <c r="AI788" s="35">
        <f t="shared" si="777"/>
        <v>24.852961058917405</v>
      </c>
      <c r="AJ788" s="35">
        <f t="shared" si="778"/>
        <v>61.918973704433718</v>
      </c>
      <c r="AK788" s="35">
        <f t="shared" si="779"/>
        <v>74.132025291032605</v>
      </c>
      <c r="AM788" s="1">
        <f t="shared" si="780"/>
        <v>98.64929654667327</v>
      </c>
      <c r="AN788" s="1">
        <f t="shared" si="781"/>
        <v>97.981842608928872</v>
      </c>
      <c r="AO788" s="1">
        <f t="shared" si="782"/>
        <v>62.969477097702068</v>
      </c>
      <c r="AP788" s="1">
        <f t="shared" si="783"/>
        <v>74.510169486514357</v>
      </c>
      <c r="AQ788" s="1">
        <f t="shared" si="784"/>
        <v>70.888348611710413</v>
      </c>
      <c r="AR788" s="1">
        <f t="shared" si="785"/>
        <v>66.222508556873677</v>
      </c>
      <c r="AS788" s="1">
        <f t="shared" si="786"/>
        <v>74.427868759236787</v>
      </c>
      <c r="AT788" s="1">
        <f t="shared" si="787"/>
        <v>25.172206874949833</v>
      </c>
    </row>
    <row r="789" spans="1:46" ht="14.15" x14ac:dyDescent="0.35">
      <c r="A789" s="37" t="s">
        <v>1017</v>
      </c>
      <c r="B789" s="37" t="s">
        <v>1102</v>
      </c>
      <c r="C789" s="30" t="s">
        <v>1085</v>
      </c>
      <c r="D789" s="30" t="s">
        <v>1063</v>
      </c>
      <c r="E789" s="37"/>
      <c r="F789" s="44"/>
      <c r="G789" s="44">
        <v>0.73393469728601246</v>
      </c>
      <c r="H789" s="44">
        <v>18.384481656717888</v>
      </c>
      <c r="I789" s="44">
        <v>6.119242000465559</v>
      </c>
      <c r="J789" s="45">
        <v>4.4418190687684295E-2</v>
      </c>
      <c r="K789" s="44">
        <v>1.8075209216210659</v>
      </c>
      <c r="L789" s="44">
        <v>0.51769905189620757</v>
      </c>
      <c r="M789" s="44">
        <v>0.82226036624115861</v>
      </c>
      <c r="N789" s="44">
        <v>4.7340968788924327</v>
      </c>
      <c r="O789" s="44">
        <v>0.1145683636729929</v>
      </c>
      <c r="P789" s="44"/>
      <c r="Q789" s="30"/>
      <c r="R789" s="4">
        <f t="shared" ref="R789:R851" si="789">LN(H789/M789)</f>
        <v>3.1072051073689044</v>
      </c>
      <c r="S789" s="4">
        <f t="shared" ref="S789:S851" si="790">LN(N789/K789)</f>
        <v>0.96283472549383253</v>
      </c>
      <c r="T789" s="4">
        <f t="shared" ref="T789:T851" si="791">LN(M789/L789)</f>
        <v>0.4626629996250432</v>
      </c>
      <c r="U789" s="17">
        <f t="shared" ref="U789:U851" si="792">I789/159.69</f>
        <v>3.8319506546844254E-2</v>
      </c>
      <c r="V789" s="17">
        <f t="shared" ref="V789:V851" si="793">K789/40.3044</f>
        <v>4.4846739354042382E-2</v>
      </c>
      <c r="W789" s="17">
        <f t="shared" ref="W789:W851" si="794">H789/101.96</f>
        <v>0.18031072633108955</v>
      </c>
      <c r="X789" s="17">
        <f t="shared" ref="X789:X851" si="795">M789/61.98</f>
        <v>1.326654350179346E-2</v>
      </c>
      <c r="Y789" s="16">
        <f t="shared" ref="Y789:Y851" si="796">N789/94.2</f>
        <v>5.0255805508412237E-2</v>
      </c>
      <c r="Z789" s="17">
        <f t="shared" ref="Z789:Z851" si="797">L789/56.08</f>
        <v>9.2314381579209626E-3</v>
      </c>
      <c r="AA789" s="16">
        <f t="shared" ref="AA789:AA851" si="798">O789/141.95</f>
        <v>8.071036539132998E-4</v>
      </c>
      <c r="AB789" s="17">
        <f t="shared" ref="AB789:AB851" si="799">Z789-3/10*AA789</f>
        <v>8.9893070617469723E-3</v>
      </c>
      <c r="AC789" s="35">
        <f t="shared" ref="AC789:AC851" si="800">IF(AB789&gt;X789,X789,AB789)</f>
        <v>8.9893070617469723E-3</v>
      </c>
      <c r="AD789" s="35">
        <f t="shared" ref="AD789:AD851" si="801">W789/(W789+AC789+Y789+X789)*100</f>
        <v>71.319131090080205</v>
      </c>
      <c r="AE789" s="35">
        <f t="shared" ref="AE789:AE851" si="802">(U789+V789+X789+Y789+Z789)/W789</f>
        <v>0.86472965996881601</v>
      </c>
      <c r="AF789" s="35">
        <f t="shared" ref="AF789:AF851" si="803">AC789+X789</f>
        <v>2.225585056354043E-2</v>
      </c>
      <c r="AG789" s="35">
        <f t="shared" ref="AG789:AG851" si="804">W789/(W789+Y789+AF789)*100</f>
        <v>71.319131090080205</v>
      </c>
      <c r="AH789" s="35">
        <f t="shared" ref="AH789:AH851" si="805">AF789/(W789+Y789+AF789)*100</f>
        <v>8.8029589595674285</v>
      </c>
      <c r="AI789" s="35">
        <f t="shared" ref="AI789:AI851" si="806">Y789/(W789+Y789+AF789)*100</f>
        <v>19.877909950352365</v>
      </c>
      <c r="AJ789" s="35">
        <f t="shared" ref="AJ789:AJ851" si="807">AI789/(AH789+AI789)*(100-AG789)+AG789/2</f>
        <v>55.537475495392471</v>
      </c>
      <c r="AK789" s="35">
        <f t="shared" ref="AK789:AK851" si="808">AG789</f>
        <v>71.319131090080205</v>
      </c>
      <c r="AM789" s="1">
        <f t="shared" ref="AM789:AM851" si="809">W789/(W789+AC789+X789)*100</f>
        <v>89.013068737831631</v>
      </c>
      <c r="AN789" s="1">
        <f t="shared" ref="AN789:AN851" si="810">(W789-Y789)/(W789-Y789+AC789+X789)*100</f>
        <v>85.387868263692397</v>
      </c>
      <c r="AO789" s="1">
        <f t="shared" ref="AO789:AO851" si="811">(AC789/0.7+2*X789/0.35+2*Y789/0.25+V789/0.9)*100</f>
        <v>54.052684170199385</v>
      </c>
      <c r="AP789" s="1">
        <f t="shared" ref="AP789:AP851" si="812">W789/(W789+Y789+X789)*100</f>
        <v>73.948428070599974</v>
      </c>
      <c r="AQ789" s="1">
        <f t="shared" ref="AQ789:AQ851" si="813">(W789+U789)/(U789+W789+V789+X789+Y789+AC789)*100</f>
        <v>65.070723965147153</v>
      </c>
      <c r="AR789" s="1">
        <f t="shared" ref="AR789:AR851" si="814">(W789)/(U789+W789+V789+X789+Y789+AC789)*100</f>
        <v>53.665722926784262</v>
      </c>
      <c r="AS789" s="1">
        <f t="shared" si="786"/>
        <v>5.7574182986997844</v>
      </c>
      <c r="AT789" s="1">
        <f t="shared" si="787"/>
        <v>25.049206318629057</v>
      </c>
    </row>
    <row r="790" spans="1:46" ht="14.15" x14ac:dyDescent="0.35">
      <c r="A790" s="37" t="s">
        <v>1017</v>
      </c>
      <c r="B790" s="37" t="s">
        <v>1102</v>
      </c>
      <c r="C790" s="30" t="s">
        <v>1085</v>
      </c>
      <c r="D790" s="30" t="s">
        <v>1062</v>
      </c>
      <c r="E790" s="37"/>
      <c r="F790" s="44"/>
      <c r="G790" s="44">
        <v>0.71725436325678493</v>
      </c>
      <c r="H790" s="44">
        <v>18.837952941159028</v>
      </c>
      <c r="I790" s="44">
        <v>6.5195662434866692</v>
      </c>
      <c r="J790" s="45">
        <v>2.6211897411627647E-2</v>
      </c>
      <c r="K790" s="44">
        <v>1.9567657683604198</v>
      </c>
      <c r="L790" s="44">
        <v>0.195886127744511</v>
      </c>
      <c r="M790" s="44">
        <v>0.64702455048484608</v>
      </c>
      <c r="N790" s="44">
        <v>4.8184192151576921</v>
      </c>
      <c r="O790" s="44">
        <v>9.1654690938394318E-2</v>
      </c>
      <c r="P790" s="44"/>
      <c r="Q790" s="30"/>
      <c r="R790" s="4">
        <f t="shared" si="789"/>
        <v>3.3712446484101579</v>
      </c>
      <c r="S790" s="4">
        <f t="shared" si="790"/>
        <v>0.90115291849603218</v>
      </c>
      <c r="T790" s="4">
        <f t="shared" si="791"/>
        <v>1.1948507293885886</v>
      </c>
      <c r="U790" s="17">
        <f t="shared" si="792"/>
        <v>4.0826390152712562E-2</v>
      </c>
      <c r="V790" s="17">
        <f t="shared" si="793"/>
        <v>4.8549681135568817E-2</v>
      </c>
      <c r="W790" s="17">
        <f t="shared" si="794"/>
        <v>0.18475826737111642</v>
      </c>
      <c r="X790" s="17">
        <f t="shared" si="795"/>
        <v>1.0439247345673542E-2</v>
      </c>
      <c r="Y790" s="16">
        <f t="shared" si="796"/>
        <v>5.1150947082353418E-2</v>
      </c>
      <c r="Z790" s="17">
        <f t="shared" si="797"/>
        <v>3.4929766002944188E-3</v>
      </c>
      <c r="AA790" s="16">
        <f t="shared" si="798"/>
        <v>6.4568292313063982E-4</v>
      </c>
      <c r="AB790" s="17">
        <f t="shared" si="799"/>
        <v>3.2992717233552267E-3</v>
      </c>
      <c r="AC790" s="35">
        <f t="shared" si="800"/>
        <v>3.2992717233552267E-3</v>
      </c>
      <c r="AD790" s="35">
        <f t="shared" si="801"/>
        <v>74.007588518509721</v>
      </c>
      <c r="AE790" s="35">
        <f t="shared" si="802"/>
        <v>0.83600720289472485</v>
      </c>
      <c r="AF790" s="35">
        <f t="shared" si="803"/>
        <v>1.373851906902877E-2</v>
      </c>
      <c r="AG790" s="35">
        <f t="shared" si="804"/>
        <v>74.007588518509721</v>
      </c>
      <c r="AH790" s="35">
        <f t="shared" si="805"/>
        <v>5.50316194550616</v>
      </c>
      <c r="AI790" s="35">
        <f t="shared" si="806"/>
        <v>20.489249535984118</v>
      </c>
      <c r="AJ790" s="35">
        <f t="shared" si="807"/>
        <v>57.493043795238975</v>
      </c>
      <c r="AK790" s="35">
        <f t="shared" si="808"/>
        <v>74.007588518509721</v>
      </c>
      <c r="AM790" s="1">
        <f t="shared" si="809"/>
        <v>93.078719653140837</v>
      </c>
      <c r="AN790" s="1">
        <f t="shared" si="810"/>
        <v>90.67600474576804</v>
      </c>
      <c r="AO790" s="1">
        <f t="shared" si="811"/>
        <v>52.751775410381562</v>
      </c>
      <c r="AP790" s="1">
        <f t="shared" si="812"/>
        <v>74.998750153250953</v>
      </c>
      <c r="AQ790" s="1">
        <f t="shared" si="813"/>
        <v>66.539474315007169</v>
      </c>
      <c r="AR790" s="1">
        <f t="shared" si="814"/>
        <v>54.497137000228037</v>
      </c>
      <c r="AS790" s="1">
        <f t="shared" ref="AS790:AS852" si="815">N790/M790</f>
        <v>7.4470423286829268</v>
      </c>
      <c r="AT790" s="1">
        <f t="shared" ref="AT790:AT852" si="816">H790/G790</f>
        <v>26.263978173130798</v>
      </c>
    </row>
    <row r="791" spans="1:46" ht="14.15" x14ac:dyDescent="0.35">
      <c r="A791" s="37" t="s">
        <v>1017</v>
      </c>
      <c r="B791" s="37" t="s">
        <v>1102</v>
      </c>
      <c r="C791" s="30" t="s">
        <v>1085</v>
      </c>
      <c r="D791" s="30" t="s">
        <v>1061</v>
      </c>
      <c r="E791" s="37"/>
      <c r="F791" s="44"/>
      <c r="G791" s="44">
        <v>0.83401670146137785</v>
      </c>
      <c r="H791" s="44">
        <v>19.650422325782738</v>
      </c>
      <c r="I791" s="44">
        <v>5.6760258742636145</v>
      </c>
      <c r="J791" s="45">
        <v>9.2968306090501999E-3</v>
      </c>
      <c r="K791" s="44">
        <v>1.7909381608722488</v>
      </c>
      <c r="L791" s="44">
        <v>0.20987799401197604</v>
      </c>
      <c r="M791" s="44">
        <v>0.80878068810605763</v>
      </c>
      <c r="N791" s="44">
        <v>5.0954783200292599</v>
      </c>
      <c r="O791" s="44">
        <v>0.13748203640759146</v>
      </c>
      <c r="P791" s="44"/>
      <c r="Q791" s="30"/>
      <c r="R791" s="4">
        <f t="shared" si="789"/>
        <v>3.1903263192695284</v>
      </c>
      <c r="S791" s="4">
        <f t="shared" si="790"/>
        <v>1.0456139477757733</v>
      </c>
      <c r="T791" s="4">
        <f t="shared" si="791"/>
        <v>1.3490014092158469</v>
      </c>
      <c r="U791" s="17">
        <f t="shared" si="792"/>
        <v>3.5544028268918622E-2</v>
      </c>
      <c r="V791" s="17">
        <f t="shared" si="793"/>
        <v>4.4435301378317221E-2</v>
      </c>
      <c r="W791" s="17">
        <f t="shared" si="794"/>
        <v>0.19272677840116456</v>
      </c>
      <c r="X791" s="17">
        <f t="shared" si="795"/>
        <v>1.3049059182091928E-2</v>
      </c>
      <c r="Y791" s="16">
        <f t="shared" si="796"/>
        <v>5.4092126539588746E-2</v>
      </c>
      <c r="Z791" s="17">
        <f t="shared" si="797"/>
        <v>3.7424749288868767E-3</v>
      </c>
      <c r="AA791" s="16">
        <f t="shared" si="798"/>
        <v>9.6852438469595967E-4</v>
      </c>
      <c r="AB791" s="17">
        <f t="shared" si="799"/>
        <v>3.4519176134780887E-3</v>
      </c>
      <c r="AC791" s="35">
        <f t="shared" si="800"/>
        <v>3.4519176134780887E-3</v>
      </c>
      <c r="AD791" s="35">
        <f t="shared" si="801"/>
        <v>73.191122952938471</v>
      </c>
      <c r="AE791" s="35">
        <f t="shared" si="802"/>
        <v>0.78278167439596347</v>
      </c>
      <c r="AF791" s="35">
        <f t="shared" si="803"/>
        <v>1.6500976795570017E-2</v>
      </c>
      <c r="AG791" s="35">
        <f t="shared" si="804"/>
        <v>73.191122952938471</v>
      </c>
      <c r="AH791" s="35">
        <f t="shared" si="805"/>
        <v>6.2665138259834681</v>
      </c>
      <c r="AI791" s="35">
        <f t="shared" si="806"/>
        <v>20.54236322107807</v>
      </c>
      <c r="AJ791" s="35">
        <f t="shared" si="807"/>
        <v>57.137924697547305</v>
      </c>
      <c r="AK791" s="35">
        <f t="shared" si="808"/>
        <v>73.191122952938471</v>
      </c>
      <c r="AM791" s="1">
        <f t="shared" si="809"/>
        <v>92.113390128353515</v>
      </c>
      <c r="AN791" s="1">
        <f t="shared" si="810"/>
        <v>89.363515693717488</v>
      </c>
      <c r="AO791" s="1">
        <f t="shared" si="811"/>
        <v>56.160693274922316</v>
      </c>
      <c r="AP791" s="1">
        <f t="shared" si="812"/>
        <v>74.163346394655406</v>
      </c>
      <c r="AQ791" s="1">
        <f t="shared" si="813"/>
        <v>66.493251105969549</v>
      </c>
      <c r="AR791" s="1">
        <f t="shared" si="814"/>
        <v>56.139592521765522</v>
      </c>
      <c r="AS791" s="1">
        <f t="shared" si="815"/>
        <v>6.3001978100657565</v>
      </c>
      <c r="AT791" s="1">
        <f t="shared" si="816"/>
        <v>23.561185634953045</v>
      </c>
    </row>
    <row r="792" spans="1:46" ht="14.15" x14ac:dyDescent="0.35">
      <c r="A792" s="37" t="s">
        <v>1017</v>
      </c>
      <c r="B792" s="37" t="s">
        <v>1102</v>
      </c>
      <c r="C792" s="30" t="s">
        <v>1085</v>
      </c>
      <c r="D792" s="30" t="s">
        <v>1060</v>
      </c>
      <c r="E792" s="37"/>
      <c r="F792" s="44"/>
      <c r="G792" s="44">
        <v>1.0008200417536532</v>
      </c>
      <c r="H792" s="44">
        <v>27.586169803502688</v>
      </c>
      <c r="I792" s="44">
        <v>1.5727023832972231</v>
      </c>
      <c r="J792" s="45">
        <v>1.9368397102187919E-3</v>
      </c>
      <c r="K792" s="44">
        <v>0.94521736268257561</v>
      </c>
      <c r="L792" s="44">
        <v>5.5967465069860285E-2</v>
      </c>
      <c r="M792" s="44">
        <v>0.84921972251136058</v>
      </c>
      <c r="N792" s="44">
        <v>8.3599573382985959</v>
      </c>
      <c r="O792" s="44">
        <v>2.2913672734598579E-2</v>
      </c>
      <c r="P792" s="44"/>
      <c r="Q792" s="30"/>
      <c r="R792" s="4">
        <f t="shared" si="789"/>
        <v>3.4807518776670601</v>
      </c>
      <c r="S792" s="4">
        <f t="shared" si="790"/>
        <v>2.1797936885259692</v>
      </c>
      <c r="T792" s="4">
        <f t="shared" si="791"/>
        <v>2.7195474133675983</v>
      </c>
      <c r="U792" s="17">
        <f t="shared" si="792"/>
        <v>9.8484713087683834E-3</v>
      </c>
      <c r="V792" s="17">
        <f t="shared" si="793"/>
        <v>2.3451964616334087E-2</v>
      </c>
      <c r="W792" s="17">
        <f t="shared" si="794"/>
        <v>0.27055874660163487</v>
      </c>
      <c r="X792" s="17">
        <f t="shared" si="795"/>
        <v>1.3701512141196526E-2</v>
      </c>
      <c r="Y792" s="16">
        <f t="shared" si="796"/>
        <v>8.8746893187883175E-2</v>
      </c>
      <c r="Z792" s="17">
        <f t="shared" si="797"/>
        <v>9.9799331436983395E-4</v>
      </c>
      <c r="AA792" s="16">
        <f t="shared" si="798"/>
        <v>1.6142073078265995E-4</v>
      </c>
      <c r="AB792" s="17">
        <f t="shared" si="799"/>
        <v>9.4956709513503593E-4</v>
      </c>
      <c r="AC792" s="35">
        <f t="shared" si="800"/>
        <v>9.4956709513503593E-4</v>
      </c>
      <c r="AD792" s="35">
        <f t="shared" si="801"/>
        <v>72.350283558598832</v>
      </c>
      <c r="AE792" s="35">
        <f t="shared" si="802"/>
        <v>0.50542381751160037</v>
      </c>
      <c r="AF792" s="35">
        <f t="shared" si="803"/>
        <v>1.4651079236331561E-2</v>
      </c>
      <c r="AG792" s="35">
        <f t="shared" si="804"/>
        <v>72.350283558598832</v>
      </c>
      <c r="AH792" s="35">
        <f t="shared" si="805"/>
        <v>3.917854257171085</v>
      </c>
      <c r="AI792" s="35">
        <f t="shared" si="806"/>
        <v>23.731862184230089</v>
      </c>
      <c r="AJ792" s="35">
        <f t="shared" si="807"/>
        <v>59.907003963529498</v>
      </c>
      <c r="AK792" s="35">
        <f t="shared" si="808"/>
        <v>72.350283558598832</v>
      </c>
      <c r="AM792" s="1">
        <f t="shared" si="809"/>
        <v>94.863052423497095</v>
      </c>
      <c r="AN792" s="1">
        <f t="shared" si="810"/>
        <v>92.542573278987788</v>
      </c>
      <c r="AO792" s="1">
        <f t="shared" si="811"/>
        <v>81.56837634798319</v>
      </c>
      <c r="AP792" s="1">
        <f t="shared" si="812"/>
        <v>72.534466216318208</v>
      </c>
      <c r="AQ792" s="1">
        <f t="shared" si="813"/>
        <v>68.852619162497959</v>
      </c>
      <c r="AR792" s="1">
        <f t="shared" si="814"/>
        <v>66.434375262042863</v>
      </c>
      <c r="AS792" s="1">
        <f t="shared" si="815"/>
        <v>9.8442807163922872</v>
      </c>
      <c r="AT792" s="1">
        <f t="shared" si="816"/>
        <v>27.563566528070073</v>
      </c>
    </row>
    <row r="793" spans="1:46" ht="14.15" x14ac:dyDescent="0.35">
      <c r="A793" s="37" t="s">
        <v>1017</v>
      </c>
      <c r="B793" s="37" t="s">
        <v>1102</v>
      </c>
      <c r="C793" s="30" t="s">
        <v>1085</v>
      </c>
      <c r="D793" s="30" t="s">
        <v>1059</v>
      </c>
      <c r="E793" s="37"/>
      <c r="F793" s="44"/>
      <c r="G793" s="44">
        <v>0.76729536534446763</v>
      </c>
      <c r="H793" s="44">
        <v>19.083583220231311</v>
      </c>
      <c r="I793" s="44">
        <v>5.7046204630508361</v>
      </c>
      <c r="J793" s="45">
        <v>1.4590859150314897E-2</v>
      </c>
      <c r="K793" s="44">
        <v>1.4758657066447236</v>
      </c>
      <c r="L793" s="44">
        <v>0.30782105788423153</v>
      </c>
      <c r="M793" s="44">
        <v>0.62006519421464423</v>
      </c>
      <c r="N793" s="44">
        <v>5.1075243680671543</v>
      </c>
      <c r="O793" s="44">
        <v>0.13748203640759146</v>
      </c>
      <c r="P793" s="44"/>
      <c r="Q793" s="30"/>
      <c r="R793" s="4">
        <f t="shared" si="789"/>
        <v>3.4267591027024209</v>
      </c>
      <c r="S793" s="4">
        <f t="shared" si="790"/>
        <v>1.2414700813535329</v>
      </c>
      <c r="T793" s="4">
        <f t="shared" si="791"/>
        <v>0.70030599122673554</v>
      </c>
      <c r="U793" s="17">
        <f t="shared" si="792"/>
        <v>3.57230913836235E-2</v>
      </c>
      <c r="V793" s="17">
        <f t="shared" si="793"/>
        <v>3.6617979839539197E-2</v>
      </c>
      <c r="W793" s="17">
        <f t="shared" si="794"/>
        <v>0.18716735210113095</v>
      </c>
      <c r="X793" s="17">
        <f t="shared" si="795"/>
        <v>1.0004278706270478E-2</v>
      </c>
      <c r="Y793" s="16">
        <f t="shared" si="796"/>
        <v>5.4220003907294631E-2</v>
      </c>
      <c r="Z793" s="17">
        <f t="shared" si="797"/>
        <v>5.4889632290340863E-3</v>
      </c>
      <c r="AA793" s="16">
        <f t="shared" si="798"/>
        <v>9.6852438469595967E-4</v>
      </c>
      <c r="AB793" s="17">
        <f t="shared" si="799"/>
        <v>5.1984059136252984E-3</v>
      </c>
      <c r="AC793" s="35">
        <f t="shared" si="800"/>
        <v>5.1984059136252984E-3</v>
      </c>
      <c r="AD793" s="35">
        <f t="shared" si="801"/>
        <v>72.944121931937602</v>
      </c>
      <c r="AE793" s="35">
        <f t="shared" si="802"/>
        <v>0.75896952898605186</v>
      </c>
      <c r="AF793" s="35">
        <f t="shared" si="803"/>
        <v>1.5202684619895776E-2</v>
      </c>
      <c r="AG793" s="35">
        <f t="shared" si="804"/>
        <v>72.944121931937602</v>
      </c>
      <c r="AH793" s="35">
        <f t="shared" si="805"/>
        <v>5.9248927131654874</v>
      </c>
      <c r="AI793" s="35">
        <f t="shared" si="806"/>
        <v>21.130985354896914</v>
      </c>
      <c r="AJ793" s="35">
        <f t="shared" si="807"/>
        <v>57.603046320865715</v>
      </c>
      <c r="AK793" s="35">
        <f t="shared" si="808"/>
        <v>72.944121931937602</v>
      </c>
      <c r="AM793" s="1">
        <f t="shared" si="809"/>
        <v>92.487680060634105</v>
      </c>
      <c r="AN793" s="1">
        <f t="shared" si="810"/>
        <v>89.738318425477516</v>
      </c>
      <c r="AO793" s="1">
        <f t="shared" si="811"/>
        <v>53.90402765798077</v>
      </c>
      <c r="AP793" s="1">
        <f t="shared" si="812"/>
        <v>74.452498116553016</v>
      </c>
      <c r="AQ793" s="1">
        <f t="shared" si="813"/>
        <v>67.762043617628947</v>
      </c>
      <c r="AR793" s="1">
        <f t="shared" si="814"/>
        <v>56.901687118498856</v>
      </c>
      <c r="AS793" s="1">
        <f t="shared" si="815"/>
        <v>8.2370763844214636</v>
      </c>
      <c r="AT793" s="1">
        <f t="shared" si="816"/>
        <v>24.871234836227607</v>
      </c>
    </row>
    <row r="794" spans="1:46" ht="14.15" x14ac:dyDescent="0.35">
      <c r="A794" s="37" t="s">
        <v>1017</v>
      </c>
      <c r="B794" s="37" t="s">
        <v>1102</v>
      </c>
      <c r="C794" s="30" t="s">
        <v>1085</v>
      </c>
      <c r="D794" s="30" t="s">
        <v>1058</v>
      </c>
      <c r="E794" s="37"/>
      <c r="F794" s="44"/>
      <c r="G794" s="44">
        <v>1.1342627139874739</v>
      </c>
      <c r="H794" s="44">
        <v>25.507759749814131</v>
      </c>
      <c r="I794" s="44">
        <v>5.6188366966891694</v>
      </c>
      <c r="J794" s="45">
        <v>6.7143776620918116E-3</v>
      </c>
      <c r="K794" s="44">
        <v>1.3266208599053695</v>
      </c>
      <c r="L794" s="44">
        <v>0.22386986027944114</v>
      </c>
      <c r="M794" s="44">
        <v>0.56614648167424031</v>
      </c>
      <c r="N794" s="44">
        <v>6.8180631894481349</v>
      </c>
      <c r="O794" s="44">
        <v>0.16039570914219006</v>
      </c>
      <c r="P794" s="44"/>
      <c r="Q794" s="30"/>
      <c r="R794" s="4">
        <f t="shared" si="789"/>
        <v>3.8078851425053175</v>
      </c>
      <c r="S794" s="4">
        <f t="shared" si="790"/>
        <v>1.6369404393830163</v>
      </c>
      <c r="T794" s="4">
        <f t="shared" si="791"/>
        <v>0.92778794413954324</v>
      </c>
      <c r="U794" s="17">
        <f t="shared" si="792"/>
        <v>3.518590203950886E-2</v>
      </c>
      <c r="V794" s="17">
        <f t="shared" si="793"/>
        <v>3.2915038058012762E-2</v>
      </c>
      <c r="W794" s="17">
        <f t="shared" si="794"/>
        <v>0.25017418350151172</v>
      </c>
      <c r="X794" s="17">
        <f t="shared" si="795"/>
        <v>9.1343414274643493E-3</v>
      </c>
      <c r="Y794" s="16">
        <f t="shared" si="796"/>
        <v>7.2378590121530098E-2</v>
      </c>
      <c r="Z794" s="17">
        <f t="shared" si="797"/>
        <v>3.9919732574793358E-3</v>
      </c>
      <c r="AA794" s="16">
        <f t="shared" si="798"/>
        <v>1.1299451154786198E-3</v>
      </c>
      <c r="AB794" s="17">
        <f t="shared" si="799"/>
        <v>3.6529897228357497E-3</v>
      </c>
      <c r="AC794" s="35">
        <f t="shared" si="800"/>
        <v>3.6529897228357497E-3</v>
      </c>
      <c r="AD794" s="35">
        <f t="shared" si="801"/>
        <v>74.603120813899011</v>
      </c>
      <c r="AE794" s="35">
        <f t="shared" si="802"/>
        <v>0.61399558801025211</v>
      </c>
      <c r="AF794" s="35">
        <f t="shared" si="803"/>
        <v>1.2787331150300099E-2</v>
      </c>
      <c r="AG794" s="35">
        <f t="shared" si="804"/>
        <v>74.603120813898983</v>
      </c>
      <c r="AH794" s="35">
        <f t="shared" si="805"/>
        <v>3.8132424271004273</v>
      </c>
      <c r="AI794" s="35">
        <f t="shared" si="806"/>
        <v>21.583636759000584</v>
      </c>
      <c r="AJ794" s="35">
        <f t="shared" si="807"/>
        <v>58.885197165950075</v>
      </c>
      <c r="AK794" s="35">
        <f t="shared" si="808"/>
        <v>74.603120813898983</v>
      </c>
      <c r="AM794" s="1">
        <f t="shared" si="809"/>
        <v>95.137185315032951</v>
      </c>
      <c r="AN794" s="1">
        <f t="shared" si="810"/>
        <v>93.29041088973932</v>
      </c>
      <c r="AO794" s="1">
        <f t="shared" si="811"/>
        <v>67.301577895641969</v>
      </c>
      <c r="AP794" s="1">
        <f t="shared" si="812"/>
        <v>75.424751866956782</v>
      </c>
      <c r="AQ794" s="1">
        <f t="shared" si="813"/>
        <v>70.731545332072201</v>
      </c>
      <c r="AR794" s="1">
        <f t="shared" si="814"/>
        <v>62.010097059308734</v>
      </c>
      <c r="AS794" s="1">
        <f t="shared" si="815"/>
        <v>12.042931308670106</v>
      </c>
      <c r="AT794" s="1">
        <f t="shared" si="816"/>
        <v>22.488405406664739</v>
      </c>
    </row>
    <row r="795" spans="1:46" ht="14.15" x14ac:dyDescent="0.35">
      <c r="A795" s="37" t="s">
        <v>1012</v>
      </c>
      <c r="B795" s="37" t="s">
        <v>1102</v>
      </c>
      <c r="C795" s="30" t="s">
        <v>1084</v>
      </c>
      <c r="D795" s="30" t="s">
        <v>1057</v>
      </c>
      <c r="E795" s="37"/>
      <c r="F795" s="44"/>
      <c r="G795" s="44">
        <v>0.55045102296450943</v>
      </c>
      <c r="H795" s="44">
        <v>19.650422325782738</v>
      </c>
      <c r="I795" s="44">
        <v>9.7078628932619484</v>
      </c>
      <c r="J795" s="45">
        <v>8.147639047653718E-2</v>
      </c>
      <c r="K795" s="44">
        <v>2.5371623945690192</v>
      </c>
      <c r="L795" s="44">
        <v>0.16790239520958083</v>
      </c>
      <c r="M795" s="44">
        <v>0.71442294116035099</v>
      </c>
      <c r="N795" s="44">
        <v>4.2402089093387687</v>
      </c>
      <c r="O795" s="44">
        <v>9.1654690938394318E-2</v>
      </c>
      <c r="P795" s="44"/>
      <c r="Q795" s="30"/>
      <c r="R795" s="4">
        <f t="shared" si="789"/>
        <v>3.3143789679395068</v>
      </c>
      <c r="S795" s="4">
        <f t="shared" si="790"/>
        <v>0.51356625005937651</v>
      </c>
      <c r="T795" s="4">
        <f t="shared" si="791"/>
        <v>1.4480923118600779</v>
      </c>
      <c r="U795" s="17">
        <f t="shared" si="792"/>
        <v>6.0791927442306645E-2</v>
      </c>
      <c r="V795" s="17">
        <f t="shared" si="793"/>
        <v>6.2950010285949404E-2</v>
      </c>
      <c r="W795" s="17">
        <f t="shared" si="794"/>
        <v>0.19272677840116456</v>
      </c>
      <c r="X795" s="17">
        <f t="shared" si="795"/>
        <v>1.1526668944181204E-2</v>
      </c>
      <c r="Y795" s="16">
        <f t="shared" si="796"/>
        <v>4.5012833432471006E-2</v>
      </c>
      <c r="Z795" s="17">
        <f t="shared" si="797"/>
        <v>2.9939799431095014E-3</v>
      </c>
      <c r="AA795" s="16">
        <f t="shared" si="798"/>
        <v>6.4568292313063982E-4</v>
      </c>
      <c r="AB795" s="17">
        <f t="shared" si="799"/>
        <v>2.8002750661703093E-3</v>
      </c>
      <c r="AC795" s="35">
        <f t="shared" si="800"/>
        <v>2.8002750661703093E-3</v>
      </c>
      <c r="AD795" s="35">
        <f t="shared" si="801"/>
        <v>76.458686776539281</v>
      </c>
      <c r="AE795" s="35">
        <f t="shared" si="802"/>
        <v>0.95095980729012342</v>
      </c>
      <c r="AF795" s="35">
        <f t="shared" si="803"/>
        <v>1.4326944010351512E-2</v>
      </c>
      <c r="AG795" s="35">
        <f t="shared" si="804"/>
        <v>76.458686776539281</v>
      </c>
      <c r="AH795" s="35">
        <f t="shared" si="805"/>
        <v>5.6837940925487027</v>
      </c>
      <c r="AI795" s="35">
        <f t="shared" si="806"/>
        <v>17.857519130912014</v>
      </c>
      <c r="AJ795" s="35">
        <f t="shared" si="807"/>
        <v>56.086862519181658</v>
      </c>
      <c r="AK795" s="35">
        <f t="shared" si="808"/>
        <v>76.458686776539281</v>
      </c>
      <c r="AM795" s="1">
        <f t="shared" si="809"/>
        <v>93.080566800012932</v>
      </c>
      <c r="AN795" s="1">
        <f t="shared" si="810"/>
        <v>91.158439020780577</v>
      </c>
      <c r="AO795" s="1">
        <f t="shared" si="811"/>
        <v>49.991419596575248</v>
      </c>
      <c r="AP795" s="1">
        <f t="shared" si="812"/>
        <v>77.317629083153591</v>
      </c>
      <c r="AQ795" s="1">
        <f t="shared" si="813"/>
        <v>67.459546598761563</v>
      </c>
      <c r="AR795" s="1">
        <f t="shared" si="814"/>
        <v>51.283241783388789</v>
      </c>
      <c r="AS795" s="1">
        <f t="shared" si="815"/>
        <v>5.9351522257276743</v>
      </c>
      <c r="AT795" s="1">
        <f t="shared" si="816"/>
        <v>35.69876611356522</v>
      </c>
    </row>
    <row r="796" spans="1:46" ht="14.15" x14ac:dyDescent="0.35">
      <c r="A796" s="37" t="s">
        <v>1012</v>
      </c>
      <c r="B796" s="37" t="s">
        <v>1102</v>
      </c>
      <c r="C796" s="30" t="s">
        <v>1084</v>
      </c>
      <c r="D796" s="30" t="s">
        <v>1056</v>
      </c>
      <c r="E796" s="37"/>
      <c r="F796" s="44"/>
      <c r="G796" s="44">
        <v>0.51709035490605426</v>
      </c>
      <c r="H796" s="44">
        <v>20.784100536885589</v>
      </c>
      <c r="I796" s="44">
        <v>7.3488093183161141</v>
      </c>
      <c r="J796" s="45">
        <v>2.9698208890021473E-2</v>
      </c>
      <c r="K796" s="44">
        <v>2.4874141123225675</v>
      </c>
      <c r="L796" s="44">
        <v>9.7943063872255501E-2</v>
      </c>
      <c r="M796" s="44">
        <v>0.68746358489014903</v>
      </c>
      <c r="N796" s="44">
        <v>4.673866638702961</v>
      </c>
      <c r="O796" s="44">
        <v>4.5827345469197159E-2</v>
      </c>
      <c r="P796" s="44"/>
      <c r="Q796" s="30"/>
      <c r="R796" s="4">
        <f t="shared" si="789"/>
        <v>3.4089347154183467</v>
      </c>
      <c r="S796" s="4">
        <f t="shared" si="790"/>
        <v>0.63074304138073267</v>
      </c>
      <c r="T796" s="4">
        <f t="shared" si="791"/>
        <v>1.9486225317649688</v>
      </c>
      <c r="U796" s="17">
        <f t="shared" si="792"/>
        <v>4.6019220479154077E-2</v>
      </c>
      <c r="V796" s="17">
        <f t="shared" si="793"/>
        <v>6.1715696358773914E-2</v>
      </c>
      <c r="W796" s="17">
        <f t="shared" si="794"/>
        <v>0.20384563100123176</v>
      </c>
      <c r="X796" s="17">
        <f t="shared" si="795"/>
        <v>1.109170030477814E-2</v>
      </c>
      <c r="Y796" s="16">
        <f t="shared" si="796"/>
        <v>4.9616418669882811E-2</v>
      </c>
      <c r="Z796" s="17">
        <f t="shared" si="797"/>
        <v>1.7464883001472094E-3</v>
      </c>
      <c r="AA796" s="16">
        <f t="shared" si="798"/>
        <v>3.2284146156531991E-4</v>
      </c>
      <c r="AB796" s="17">
        <f t="shared" si="799"/>
        <v>1.6496358616776134E-3</v>
      </c>
      <c r="AC796" s="35">
        <f t="shared" si="800"/>
        <v>1.6496358616776134E-3</v>
      </c>
      <c r="AD796" s="35">
        <f t="shared" si="801"/>
        <v>76.575145864452878</v>
      </c>
      <c r="AE796" s="35">
        <f t="shared" si="802"/>
        <v>0.83489414650102445</v>
      </c>
      <c r="AF796" s="35">
        <f t="shared" si="803"/>
        <v>1.2741336166455753E-2</v>
      </c>
      <c r="AG796" s="35">
        <f t="shared" si="804"/>
        <v>76.575145864452878</v>
      </c>
      <c r="AH796" s="35">
        <f t="shared" si="805"/>
        <v>4.7863163446877239</v>
      </c>
      <c r="AI796" s="35">
        <f t="shared" si="806"/>
        <v>18.638537790859402</v>
      </c>
      <c r="AJ796" s="35">
        <f t="shared" si="807"/>
        <v>56.926110723085841</v>
      </c>
      <c r="AK796" s="35">
        <f t="shared" si="808"/>
        <v>76.575145864452878</v>
      </c>
      <c r="AM796" s="1">
        <f t="shared" si="809"/>
        <v>94.117219363161837</v>
      </c>
      <c r="AN796" s="1">
        <f t="shared" si="810"/>
        <v>92.369111630112869</v>
      </c>
      <c r="AO796" s="1">
        <f t="shared" si="811"/>
        <v>53.124211257152744</v>
      </c>
      <c r="AP796" s="1">
        <f t="shared" si="812"/>
        <v>77.052633357042595</v>
      </c>
      <c r="AQ796" s="1">
        <f t="shared" si="813"/>
        <v>66.81980682177327</v>
      </c>
      <c r="AR796" s="1">
        <f t="shared" si="814"/>
        <v>54.513172237968874</v>
      </c>
      <c r="AS796" s="1">
        <f t="shared" si="815"/>
        <v>6.7987115847740593</v>
      </c>
      <c r="AT796" s="1">
        <f t="shared" si="816"/>
        <v>40.194330332581188</v>
      </c>
    </row>
    <row r="797" spans="1:46" ht="14.15" x14ac:dyDescent="0.35">
      <c r="A797" s="37" t="s">
        <v>1012</v>
      </c>
      <c r="B797" s="37" t="s">
        <v>1102</v>
      </c>
      <c r="C797" s="30" t="s">
        <v>1084</v>
      </c>
      <c r="D797" s="30" t="s">
        <v>1055</v>
      </c>
      <c r="E797" s="37"/>
      <c r="F797" s="44"/>
      <c r="G797" s="44">
        <v>0.61717235908141954</v>
      </c>
      <c r="H797" s="44">
        <v>16.419439424139615</v>
      </c>
      <c r="I797" s="44">
        <v>8.1351605099647273</v>
      </c>
      <c r="J797" s="45">
        <v>0.11608125996577957</v>
      </c>
      <c r="K797" s="44">
        <v>2.7195727628060071</v>
      </c>
      <c r="L797" s="44">
        <v>1.4131784930139721</v>
      </c>
      <c r="M797" s="44">
        <v>0.88965875691666352</v>
      </c>
      <c r="N797" s="44">
        <v>3.0596962016251346</v>
      </c>
      <c r="O797" s="44">
        <v>0.16039570914219006</v>
      </c>
      <c r="P797" s="44"/>
      <c r="Q797" s="30"/>
      <c r="R797" s="4">
        <f t="shared" si="789"/>
        <v>2.9153832725951769</v>
      </c>
      <c r="S797" s="4">
        <f t="shared" si="790"/>
        <v>0.11784083504805319</v>
      </c>
      <c r="T797" s="4">
        <f t="shared" si="791"/>
        <v>-0.46275872671887747</v>
      </c>
      <c r="U797" s="17">
        <f t="shared" si="792"/>
        <v>5.0943456133538276E-2</v>
      </c>
      <c r="V797" s="17">
        <f t="shared" si="793"/>
        <v>6.7475828018926154E-2</v>
      </c>
      <c r="W797" s="17">
        <f t="shared" si="794"/>
        <v>0.16103804849097308</v>
      </c>
      <c r="X797" s="17">
        <f t="shared" si="795"/>
        <v>1.4353965100301123E-2</v>
      </c>
      <c r="Y797" s="16">
        <f t="shared" si="796"/>
        <v>3.2480851397294418E-2</v>
      </c>
      <c r="Z797" s="17">
        <f t="shared" si="797"/>
        <v>2.5199331187838306E-2</v>
      </c>
      <c r="AA797" s="16">
        <f t="shared" si="798"/>
        <v>1.1299451154786198E-3</v>
      </c>
      <c r="AB797" s="17">
        <f t="shared" si="799"/>
        <v>2.4860347653194718E-2</v>
      </c>
      <c r="AC797" s="35">
        <f t="shared" si="800"/>
        <v>1.4353965100301123E-2</v>
      </c>
      <c r="AD797" s="35">
        <f t="shared" si="801"/>
        <v>72.465619217343402</v>
      </c>
      <c r="AE797" s="35">
        <f t="shared" si="802"/>
        <v>1.1826610768235559</v>
      </c>
      <c r="AF797" s="35">
        <f t="shared" si="803"/>
        <v>2.8707930200602246E-2</v>
      </c>
      <c r="AG797" s="35">
        <f t="shared" si="804"/>
        <v>72.465619217343402</v>
      </c>
      <c r="AH797" s="35">
        <f t="shared" si="805"/>
        <v>12.918300724139286</v>
      </c>
      <c r="AI797" s="35">
        <f t="shared" si="806"/>
        <v>14.6160800585173</v>
      </c>
      <c r="AJ797" s="35">
        <f t="shared" si="807"/>
        <v>50.848889667189006</v>
      </c>
      <c r="AK797" s="35">
        <f t="shared" si="808"/>
        <v>72.465619217343402</v>
      </c>
      <c r="AM797" s="1">
        <f t="shared" si="809"/>
        <v>84.870335382829978</v>
      </c>
      <c r="AN797" s="1">
        <f t="shared" si="810"/>
        <v>81.745520641150918</v>
      </c>
      <c r="AO797" s="1">
        <f t="shared" si="811"/>
        <v>43.734827556661465</v>
      </c>
      <c r="AP797" s="1">
        <f t="shared" si="812"/>
        <v>77.469490065395945</v>
      </c>
      <c r="AQ797" s="1">
        <f t="shared" si="813"/>
        <v>62.229244885597303</v>
      </c>
      <c r="AR797" s="1">
        <f t="shared" si="814"/>
        <v>47.274294864518559</v>
      </c>
      <c r="AS797" s="1">
        <f t="shared" si="815"/>
        <v>3.4391795481553875</v>
      </c>
      <c r="AT797" s="1">
        <f t="shared" si="816"/>
        <v>26.604301347159822</v>
      </c>
    </row>
    <row r="798" spans="1:46" ht="14.15" x14ac:dyDescent="0.35">
      <c r="A798" s="37" t="s">
        <v>1012</v>
      </c>
      <c r="B798" s="37" t="s">
        <v>1102</v>
      </c>
      <c r="C798" s="30" t="s">
        <v>1084</v>
      </c>
      <c r="D798" s="30" t="s">
        <v>1054</v>
      </c>
      <c r="E798" s="37"/>
      <c r="F798" s="44"/>
      <c r="G798" s="44">
        <v>0.61717235908141954</v>
      </c>
      <c r="H798" s="44">
        <v>19.839368694299878</v>
      </c>
      <c r="I798" s="44">
        <v>7.4488903790713925</v>
      </c>
      <c r="J798" s="45">
        <v>9.8649702573810449E-2</v>
      </c>
      <c r="K798" s="44">
        <v>2.3050037440855791</v>
      </c>
      <c r="L798" s="44">
        <v>1.0353981037924151</v>
      </c>
      <c r="M798" s="44">
        <v>0.97053682572726918</v>
      </c>
      <c r="N798" s="44">
        <v>4.3486233416798168</v>
      </c>
      <c r="O798" s="44">
        <v>4.5827345469197159E-2</v>
      </c>
      <c r="P798" s="44"/>
      <c r="Q798" s="30"/>
      <c r="R798" s="4">
        <f t="shared" si="789"/>
        <v>3.0175742134917245</v>
      </c>
      <c r="S798" s="4">
        <f t="shared" si="790"/>
        <v>0.63477702105590417</v>
      </c>
      <c r="T798" s="4">
        <f t="shared" si="791"/>
        <v>-6.4691926092158028E-2</v>
      </c>
      <c r="U798" s="17">
        <f t="shared" si="792"/>
        <v>4.6645941380621156E-2</v>
      </c>
      <c r="V798" s="17">
        <f t="shared" si="793"/>
        <v>5.7189878625797157E-2</v>
      </c>
      <c r="W798" s="17">
        <f t="shared" si="794"/>
        <v>0.19457992050117576</v>
      </c>
      <c r="X798" s="17">
        <f t="shared" si="795"/>
        <v>1.5658871018510313E-2</v>
      </c>
      <c r="Y798" s="16">
        <f t="shared" si="796"/>
        <v>4.6163729741823957E-2</v>
      </c>
      <c r="Z798" s="17">
        <f t="shared" si="797"/>
        <v>1.8462876315841925E-2</v>
      </c>
      <c r="AA798" s="16">
        <f t="shared" si="798"/>
        <v>3.2284146156531991E-4</v>
      </c>
      <c r="AB798" s="17">
        <f t="shared" si="799"/>
        <v>1.836602387737233E-2</v>
      </c>
      <c r="AC798" s="35">
        <f t="shared" si="800"/>
        <v>1.5658871018510313E-2</v>
      </c>
      <c r="AD798" s="35">
        <f t="shared" si="801"/>
        <v>71.520592786242716</v>
      </c>
      <c r="AE798" s="35">
        <f t="shared" si="802"/>
        <v>0.94625024313072403</v>
      </c>
      <c r="AF798" s="35">
        <f t="shared" si="803"/>
        <v>3.1317742037020625E-2</v>
      </c>
      <c r="AG798" s="35">
        <f t="shared" si="804"/>
        <v>71.520592786242716</v>
      </c>
      <c r="AH798" s="35">
        <f t="shared" si="805"/>
        <v>11.511277573992087</v>
      </c>
      <c r="AI798" s="35">
        <f t="shared" si="806"/>
        <v>16.968129639765181</v>
      </c>
      <c r="AJ798" s="35">
        <f t="shared" si="807"/>
        <v>52.728426032886546</v>
      </c>
      <c r="AK798" s="35">
        <f t="shared" si="808"/>
        <v>71.520592786242716</v>
      </c>
      <c r="AM798" s="1">
        <f t="shared" si="809"/>
        <v>86.136314256140111</v>
      </c>
      <c r="AN798" s="1">
        <f t="shared" si="810"/>
        <v>82.575498377091805</v>
      </c>
      <c r="AO798" s="1">
        <f t="shared" si="811"/>
        <v>54.470322622245583</v>
      </c>
      <c r="AP798" s="1">
        <f t="shared" si="812"/>
        <v>75.888458328660434</v>
      </c>
      <c r="AQ798" s="1">
        <f t="shared" si="813"/>
        <v>64.173357502310907</v>
      </c>
      <c r="AR798" s="1">
        <f t="shared" si="814"/>
        <v>51.764129698547293</v>
      </c>
      <c r="AS798" s="1">
        <f t="shared" si="815"/>
        <v>4.4806371344242271</v>
      </c>
      <c r="AT798" s="1">
        <f t="shared" si="816"/>
        <v>32.145588509226478</v>
      </c>
    </row>
    <row r="799" spans="1:46" ht="14.15" x14ac:dyDescent="0.35">
      <c r="A799" s="37" t="s">
        <v>1012</v>
      </c>
      <c r="B799" s="37" t="s">
        <v>1102</v>
      </c>
      <c r="C799" s="30" t="s">
        <v>1084</v>
      </c>
      <c r="D799" s="30" t="s">
        <v>1053</v>
      </c>
      <c r="E799" s="37"/>
      <c r="F799" s="44"/>
      <c r="G799" s="44">
        <v>0.53377068893528179</v>
      </c>
      <c r="H799" s="44">
        <v>17.760958640611321</v>
      </c>
      <c r="I799" s="44">
        <v>7.5346741454330584</v>
      </c>
      <c r="J799" s="45">
        <v>6.2107993374349253E-2</v>
      </c>
      <c r="K799" s="44">
        <v>2.6864072413083733</v>
      </c>
      <c r="L799" s="44">
        <v>2.3366416666666665</v>
      </c>
      <c r="M799" s="44">
        <v>1.6580004106174182</v>
      </c>
      <c r="N799" s="44">
        <v>3.2042487780798656</v>
      </c>
      <c r="O799" s="44">
        <v>0.1145683636729929</v>
      </c>
      <c r="P799" s="44"/>
      <c r="Q799" s="30"/>
      <c r="R799" s="4">
        <f t="shared" si="789"/>
        <v>2.3713904092478426</v>
      </c>
      <c r="S799" s="4">
        <f t="shared" si="790"/>
        <v>0.17627296940303011</v>
      </c>
      <c r="T799" s="4">
        <f t="shared" si="791"/>
        <v>-0.34310240894838118</v>
      </c>
      <c r="U799" s="17">
        <f t="shared" si="792"/>
        <v>4.7183130724735789E-2</v>
      </c>
      <c r="V799" s="17">
        <f t="shared" si="793"/>
        <v>6.6652952067475832E-2</v>
      </c>
      <c r="W799" s="17">
        <f t="shared" si="794"/>
        <v>0.1741953574010526</v>
      </c>
      <c r="X799" s="17">
        <f t="shared" si="795"/>
        <v>2.6750571323288452E-2</v>
      </c>
      <c r="Y799" s="16">
        <f t="shared" si="796"/>
        <v>3.4015379809765024E-2</v>
      </c>
      <c r="Z799" s="17">
        <f t="shared" si="797"/>
        <v>4.1666220874940561E-2</v>
      </c>
      <c r="AA799" s="16">
        <f t="shared" si="798"/>
        <v>8.071036539132998E-4</v>
      </c>
      <c r="AB799" s="17">
        <f t="shared" si="799"/>
        <v>4.1424089778766569E-2</v>
      </c>
      <c r="AC799" s="35">
        <f t="shared" si="800"/>
        <v>2.6750571323288452E-2</v>
      </c>
      <c r="AD799" s="35">
        <f t="shared" si="801"/>
        <v>66.559973317210805</v>
      </c>
      <c r="AE799" s="35">
        <f t="shared" si="802"/>
        <v>1.2415270879021649</v>
      </c>
      <c r="AF799" s="35">
        <f t="shared" si="803"/>
        <v>5.3501142646576905E-2</v>
      </c>
      <c r="AG799" s="35">
        <f t="shared" si="804"/>
        <v>66.559973317210805</v>
      </c>
      <c r="AH799" s="35">
        <f t="shared" si="805"/>
        <v>20.442764262642342</v>
      </c>
      <c r="AI799" s="35">
        <f t="shared" si="806"/>
        <v>12.997262420146855</v>
      </c>
      <c r="AJ799" s="35">
        <f t="shared" si="807"/>
        <v>46.277249078752256</v>
      </c>
      <c r="AK799" s="35">
        <f t="shared" si="808"/>
        <v>66.559973317210805</v>
      </c>
      <c r="AM799" s="1">
        <f t="shared" si="809"/>
        <v>76.503309170151695</v>
      </c>
      <c r="AN799" s="1">
        <f t="shared" si="810"/>
        <v>72.376686699833797</v>
      </c>
      <c r="AO799" s="1">
        <f t="shared" si="811"/>
        <v>53.725738356070927</v>
      </c>
      <c r="AP799" s="1">
        <f t="shared" si="812"/>
        <v>74.137890398991829</v>
      </c>
      <c r="AQ799" s="1">
        <f t="shared" si="813"/>
        <v>58.948126509299961</v>
      </c>
      <c r="AR799" s="1">
        <f t="shared" si="814"/>
        <v>46.384316978329714</v>
      </c>
      <c r="AS799" s="1">
        <f t="shared" si="815"/>
        <v>1.9325983018825938</v>
      </c>
      <c r="AT799" s="1">
        <f t="shared" si="816"/>
        <v>33.274510962824316</v>
      </c>
    </row>
    <row r="800" spans="1:46" ht="14.15" x14ac:dyDescent="0.35">
      <c r="A800" s="37" t="s">
        <v>1012</v>
      </c>
      <c r="B800" s="37" t="s">
        <v>1102</v>
      </c>
      <c r="C800" s="30" t="s">
        <v>1084</v>
      </c>
      <c r="D800" s="30" t="s">
        <v>1052</v>
      </c>
      <c r="E800" s="37"/>
      <c r="F800" s="44"/>
      <c r="G800" s="44">
        <v>0.60049202505219201</v>
      </c>
      <c r="H800" s="44">
        <v>19.650422325782738</v>
      </c>
      <c r="I800" s="44">
        <v>9.5077007717513933</v>
      </c>
      <c r="J800" s="45">
        <v>2.8923473005933956E-2</v>
      </c>
      <c r="K800" s="44">
        <v>2.7859038058012757</v>
      </c>
      <c r="L800" s="44">
        <v>9.7943063872255501E-2</v>
      </c>
      <c r="M800" s="44">
        <v>0.78182133183585567</v>
      </c>
      <c r="N800" s="44">
        <v>3.7824590838987886</v>
      </c>
      <c r="O800" s="44">
        <v>0.1145683636729929</v>
      </c>
      <c r="P800" s="44"/>
      <c r="Q800" s="30"/>
      <c r="R800" s="4">
        <f t="shared" si="789"/>
        <v>3.2242278709452097</v>
      </c>
      <c r="S800" s="4">
        <f t="shared" si="790"/>
        <v>0.30580200235870947</v>
      </c>
      <c r="T800" s="4">
        <f t="shared" si="791"/>
        <v>2.0772399095870622</v>
      </c>
      <c r="U800" s="17">
        <f t="shared" si="792"/>
        <v>5.9538485639372495E-2</v>
      </c>
      <c r="V800" s="17">
        <f t="shared" si="793"/>
        <v>6.9121579921826784E-2</v>
      </c>
      <c r="W800" s="17">
        <f t="shared" si="794"/>
        <v>0.19272677840116456</v>
      </c>
      <c r="X800" s="17">
        <f t="shared" si="795"/>
        <v>1.2614090542688862E-2</v>
      </c>
      <c r="Y800" s="16">
        <f t="shared" si="796"/>
        <v>4.0153493459647437E-2</v>
      </c>
      <c r="Z800" s="17">
        <f t="shared" si="797"/>
        <v>1.7464883001472094E-3</v>
      </c>
      <c r="AA800" s="16">
        <f t="shared" si="798"/>
        <v>8.071036539132998E-4</v>
      </c>
      <c r="AB800" s="17">
        <f t="shared" si="799"/>
        <v>1.5043572039732194E-3</v>
      </c>
      <c r="AC800" s="35">
        <f t="shared" si="800"/>
        <v>1.5043572039732194E-3</v>
      </c>
      <c r="AD800" s="35">
        <f t="shared" si="801"/>
        <v>78.027440266671221</v>
      </c>
      <c r="AE800" s="35">
        <f t="shared" si="802"/>
        <v>0.95043428517443607</v>
      </c>
      <c r="AF800" s="35">
        <f t="shared" si="803"/>
        <v>1.4118447746662082E-2</v>
      </c>
      <c r="AG800" s="35">
        <f t="shared" si="804"/>
        <v>78.027440266671221</v>
      </c>
      <c r="AH800" s="35">
        <f t="shared" si="805"/>
        <v>5.7160003780986655</v>
      </c>
      <c r="AI800" s="35">
        <f t="shared" si="806"/>
        <v>16.25655935523012</v>
      </c>
      <c r="AJ800" s="35">
        <f t="shared" si="807"/>
        <v>55.270279488565727</v>
      </c>
      <c r="AK800" s="35">
        <f t="shared" si="808"/>
        <v>78.027440266671221</v>
      </c>
      <c r="AM800" s="1">
        <f t="shared" si="809"/>
        <v>93.17439033542307</v>
      </c>
      <c r="AN800" s="1">
        <f t="shared" si="810"/>
        <v>91.530205176358294</v>
      </c>
      <c r="AO800" s="1">
        <f t="shared" si="811"/>
        <v>47.22593022526312</v>
      </c>
      <c r="AP800" s="1">
        <f t="shared" si="812"/>
        <v>78.505582170719606</v>
      </c>
      <c r="AQ800" s="1">
        <f t="shared" si="813"/>
        <v>67.152765754504657</v>
      </c>
      <c r="AR800" s="1">
        <f t="shared" si="814"/>
        <v>51.303679298922546</v>
      </c>
      <c r="AS800" s="1">
        <f t="shared" si="815"/>
        <v>4.8380095680133222</v>
      </c>
      <c r="AT800" s="1">
        <f t="shared" si="816"/>
        <v>32.723868937434787</v>
      </c>
    </row>
    <row r="801" spans="1:46" ht="14.15" x14ac:dyDescent="0.35">
      <c r="A801" s="37" t="s">
        <v>1012</v>
      </c>
      <c r="B801" s="37" t="s">
        <v>1102</v>
      </c>
      <c r="C801" s="30" t="s">
        <v>1084</v>
      </c>
      <c r="D801" s="30" t="s">
        <v>1051</v>
      </c>
      <c r="E801" s="37"/>
      <c r="F801" s="44"/>
      <c r="G801" s="44">
        <v>0.65053302713987471</v>
      </c>
      <c r="H801" s="44">
        <v>20.028315062817018</v>
      </c>
      <c r="I801" s="44">
        <v>7.4059984958905583</v>
      </c>
      <c r="J801" s="45">
        <v>2.0014010338927513E-2</v>
      </c>
      <c r="K801" s="44">
        <v>2.2055071795926766</v>
      </c>
      <c r="L801" s="44">
        <v>0.11193493013972057</v>
      </c>
      <c r="M801" s="44">
        <v>0.71442294116035099</v>
      </c>
      <c r="N801" s="44">
        <v>4.3365772936419233</v>
      </c>
      <c r="O801" s="44">
        <v>6.8741018203795731E-2</v>
      </c>
      <c r="P801" s="44"/>
      <c r="Q801" s="30"/>
      <c r="R801" s="4">
        <f t="shared" si="789"/>
        <v>3.3334271629102012</v>
      </c>
      <c r="S801" s="4">
        <f t="shared" si="790"/>
        <v>0.67612789908211701</v>
      </c>
      <c r="T801" s="4">
        <f t="shared" si="791"/>
        <v>1.8535574199682423</v>
      </c>
      <c r="U801" s="17">
        <f t="shared" si="792"/>
        <v>4.6377346708563832E-2</v>
      </c>
      <c r="V801" s="17">
        <f t="shared" si="793"/>
        <v>5.4721250771446212E-2</v>
      </c>
      <c r="W801" s="17">
        <f t="shared" si="794"/>
        <v>0.19643306260118693</v>
      </c>
      <c r="X801" s="17">
        <f t="shared" si="795"/>
        <v>1.1526668944181204E-2</v>
      </c>
      <c r="Y801" s="16">
        <f t="shared" si="796"/>
        <v>4.6035852374118079E-2</v>
      </c>
      <c r="Z801" s="17">
        <f t="shared" si="797"/>
        <v>1.9959866287396679E-3</v>
      </c>
      <c r="AA801" s="16">
        <f t="shared" si="798"/>
        <v>4.8426219234797984E-4</v>
      </c>
      <c r="AB801" s="17">
        <f t="shared" si="799"/>
        <v>1.8507079710352739E-3</v>
      </c>
      <c r="AC801" s="35">
        <f t="shared" si="800"/>
        <v>1.8507079710352739E-3</v>
      </c>
      <c r="AD801" s="35">
        <f t="shared" si="801"/>
        <v>76.777764160538268</v>
      </c>
      <c r="AE801" s="35">
        <f t="shared" si="802"/>
        <v>0.81787201858796577</v>
      </c>
      <c r="AF801" s="35">
        <f t="shared" si="803"/>
        <v>1.3377376915216479E-2</v>
      </c>
      <c r="AG801" s="35">
        <f t="shared" si="804"/>
        <v>76.777764160538268</v>
      </c>
      <c r="AH801" s="35">
        <f t="shared" si="805"/>
        <v>5.2286772719538792</v>
      </c>
      <c r="AI801" s="35">
        <f t="shared" si="806"/>
        <v>17.993558567507854</v>
      </c>
      <c r="AJ801" s="35">
        <f t="shared" si="807"/>
        <v>56.382440647776988</v>
      </c>
      <c r="AK801" s="35">
        <f t="shared" si="808"/>
        <v>76.777764160538268</v>
      </c>
      <c r="AM801" s="1">
        <f t="shared" si="809"/>
        <v>93.624065158030135</v>
      </c>
      <c r="AN801" s="1">
        <f t="shared" si="810"/>
        <v>91.831835971233815</v>
      </c>
      <c r="AO801" s="1">
        <f t="shared" si="811"/>
        <v>49.759875695008184</v>
      </c>
      <c r="AP801" s="1">
        <f t="shared" si="812"/>
        <v>77.33719601339763</v>
      </c>
      <c r="AQ801" s="1">
        <f t="shared" si="813"/>
        <v>68.024621318418184</v>
      </c>
      <c r="AR801" s="1">
        <f t="shared" si="814"/>
        <v>55.031762171352149</v>
      </c>
      <c r="AS801" s="1">
        <f t="shared" si="815"/>
        <v>6.0700420490396683</v>
      </c>
      <c r="AT801" s="1">
        <f t="shared" si="816"/>
        <v>30.78754533166941</v>
      </c>
    </row>
    <row r="802" spans="1:46" ht="14.15" x14ac:dyDescent="0.35">
      <c r="A802" s="37" t="s">
        <v>1012</v>
      </c>
      <c r="B802" s="37" t="s">
        <v>1102</v>
      </c>
      <c r="C802" s="30" t="s">
        <v>1084</v>
      </c>
      <c r="D802" s="30" t="s">
        <v>1050</v>
      </c>
      <c r="E802" s="37"/>
      <c r="F802" s="44"/>
      <c r="G802" s="44">
        <v>0.71725436325678493</v>
      </c>
      <c r="H802" s="44">
        <v>21.161993273919869</v>
      </c>
      <c r="I802" s="44">
        <v>5.5044583415402801</v>
      </c>
      <c r="J802" s="45">
        <v>2.9569086242673556E-2</v>
      </c>
      <c r="K802" s="44">
        <v>1.9401830076116027</v>
      </c>
      <c r="L802" s="44">
        <v>2.7983732534930143E-2</v>
      </c>
      <c r="M802" s="44">
        <v>0.84921972251136058</v>
      </c>
      <c r="N802" s="44">
        <v>4.7702350230061148</v>
      </c>
      <c r="O802" s="44">
        <v>2.2913672734598579E-2</v>
      </c>
      <c r="P802" s="44"/>
      <c r="Q802" s="30"/>
      <c r="R802" s="4">
        <f t="shared" si="789"/>
        <v>3.2156441272538179</v>
      </c>
      <c r="S802" s="4">
        <f t="shared" si="790"/>
        <v>0.89961327231043942</v>
      </c>
      <c r="T802" s="4">
        <f t="shared" si="791"/>
        <v>3.4126945939275437</v>
      </c>
      <c r="U802" s="17">
        <f t="shared" si="792"/>
        <v>3.4469649580689335E-2</v>
      </c>
      <c r="V802" s="17">
        <f t="shared" si="793"/>
        <v>4.8138243159843656E-2</v>
      </c>
      <c r="W802" s="17">
        <f t="shared" si="794"/>
        <v>0.20755191520125413</v>
      </c>
      <c r="X802" s="17">
        <f t="shared" si="795"/>
        <v>1.3701512141196526E-2</v>
      </c>
      <c r="Y802" s="16">
        <f t="shared" si="796"/>
        <v>5.0639437611529878E-2</v>
      </c>
      <c r="Z802" s="17">
        <f t="shared" si="797"/>
        <v>4.9899665718491698E-4</v>
      </c>
      <c r="AA802" s="16">
        <f t="shared" si="798"/>
        <v>1.6142073078265995E-4</v>
      </c>
      <c r="AB802" s="17">
        <f t="shared" si="799"/>
        <v>4.50570437950119E-4</v>
      </c>
      <c r="AC802" s="35">
        <f t="shared" si="800"/>
        <v>4.50570437950119E-4</v>
      </c>
      <c r="AD802" s="35">
        <f t="shared" si="801"/>
        <v>76.209626607142283</v>
      </c>
      <c r="AE802" s="35">
        <f t="shared" si="802"/>
        <v>0.71041425470572273</v>
      </c>
      <c r="AF802" s="35">
        <f t="shared" si="803"/>
        <v>1.4152082579146645E-2</v>
      </c>
      <c r="AG802" s="35">
        <f t="shared" si="804"/>
        <v>76.209626607142283</v>
      </c>
      <c r="AH802" s="35">
        <f t="shared" si="805"/>
        <v>5.1964103921874676</v>
      </c>
      <c r="AI802" s="35">
        <f t="shared" si="806"/>
        <v>18.593963000670254</v>
      </c>
      <c r="AJ802" s="35">
        <f t="shared" si="807"/>
        <v>56.698776304241392</v>
      </c>
      <c r="AK802" s="35">
        <f t="shared" si="808"/>
        <v>76.209626607142283</v>
      </c>
      <c r="AM802" s="1">
        <f t="shared" si="809"/>
        <v>93.61667686607781</v>
      </c>
      <c r="AN802" s="1">
        <f t="shared" si="810"/>
        <v>91.727051725280759</v>
      </c>
      <c r="AO802" s="1">
        <f t="shared" si="811"/>
        <v>53.754046488327575</v>
      </c>
      <c r="AP802" s="1">
        <f t="shared" si="812"/>
        <v>76.335918280306288</v>
      </c>
      <c r="AQ802" s="1">
        <f t="shared" si="813"/>
        <v>68.184437019946543</v>
      </c>
      <c r="AR802" s="1">
        <f t="shared" si="814"/>
        <v>58.473345146576882</v>
      </c>
      <c r="AS802" s="1">
        <f t="shared" si="815"/>
        <v>5.6171976422065493</v>
      </c>
      <c r="AT802" s="1">
        <f t="shared" si="816"/>
        <v>29.504168058080733</v>
      </c>
    </row>
    <row r="803" spans="1:46" ht="14.15" x14ac:dyDescent="0.35">
      <c r="A803" s="37" t="s">
        <v>1012</v>
      </c>
      <c r="B803" s="37" t="s">
        <v>1102</v>
      </c>
      <c r="C803" s="30" t="s">
        <v>1084</v>
      </c>
      <c r="D803" s="30" t="s">
        <v>1049</v>
      </c>
      <c r="E803" s="37"/>
      <c r="F803" s="44"/>
      <c r="G803" s="44">
        <v>0.66721336116910224</v>
      </c>
      <c r="H803" s="44">
        <v>19.839368694299878</v>
      </c>
      <c r="I803" s="44">
        <v>7.9064037996669487</v>
      </c>
      <c r="J803" s="45">
        <v>3.305539772106738E-2</v>
      </c>
      <c r="K803" s="44">
        <v>2.3381692655832134</v>
      </c>
      <c r="L803" s="44">
        <v>5.5967465069860285E-2</v>
      </c>
      <c r="M803" s="44">
        <v>0.91661811318686537</v>
      </c>
      <c r="N803" s="44">
        <v>4.0956563328840385</v>
      </c>
      <c r="O803" s="44">
        <v>6.8741018203795731E-2</v>
      </c>
      <c r="P803" s="44"/>
      <c r="Q803" s="30"/>
      <c r="R803" s="4">
        <f t="shared" si="789"/>
        <v>3.0747326273316729</v>
      </c>
      <c r="S803" s="4">
        <f t="shared" si="790"/>
        <v>0.56055872308575394</v>
      </c>
      <c r="T803" s="4">
        <f t="shared" si="791"/>
        <v>2.7959203921521723</v>
      </c>
      <c r="U803" s="17">
        <f t="shared" si="792"/>
        <v>4.9510951215899233E-2</v>
      </c>
      <c r="V803" s="17">
        <f t="shared" si="793"/>
        <v>5.8012754577247479E-2</v>
      </c>
      <c r="W803" s="17">
        <f t="shared" si="794"/>
        <v>0.19457992050117576</v>
      </c>
      <c r="X803" s="17">
        <f t="shared" si="795"/>
        <v>1.4788933739704186E-2</v>
      </c>
      <c r="Y803" s="16">
        <f t="shared" si="796"/>
        <v>4.3478305020000406E-2</v>
      </c>
      <c r="Z803" s="17">
        <f t="shared" si="797"/>
        <v>9.9799331436983395E-4</v>
      </c>
      <c r="AA803" s="16">
        <f t="shared" si="798"/>
        <v>4.8426219234797984E-4</v>
      </c>
      <c r="AB803" s="17">
        <f t="shared" si="799"/>
        <v>8.5271465666543998E-4</v>
      </c>
      <c r="AC803" s="35">
        <f t="shared" si="800"/>
        <v>8.5271465666543998E-4</v>
      </c>
      <c r="AD803" s="35">
        <f t="shared" si="801"/>
        <v>76.696892866574927</v>
      </c>
      <c r="AE803" s="35">
        <f t="shared" si="802"/>
        <v>0.85717445786608448</v>
      </c>
      <c r="AF803" s="35">
        <f t="shared" si="803"/>
        <v>1.5641648396369626E-2</v>
      </c>
      <c r="AG803" s="35">
        <f t="shared" si="804"/>
        <v>76.696892866574927</v>
      </c>
      <c r="AH803" s="35">
        <f t="shared" si="805"/>
        <v>6.1654143357805804</v>
      </c>
      <c r="AI803" s="35">
        <f t="shared" si="806"/>
        <v>17.137692797644494</v>
      </c>
      <c r="AJ803" s="35">
        <f t="shared" si="807"/>
        <v>55.486139230931954</v>
      </c>
      <c r="AK803" s="35">
        <f t="shared" si="808"/>
        <v>76.696892866574927</v>
      </c>
      <c r="AM803" s="1">
        <f t="shared" si="809"/>
        <v>92.559446455281275</v>
      </c>
      <c r="AN803" s="1">
        <f t="shared" si="810"/>
        <v>90.619322164728203</v>
      </c>
      <c r="AO803" s="1">
        <f t="shared" si="811"/>
        <v>49.801141295049092</v>
      </c>
      <c r="AP803" s="1">
        <f t="shared" si="812"/>
        <v>76.955549380095604</v>
      </c>
      <c r="AQ803" s="1">
        <f t="shared" si="813"/>
        <v>67.573349423249113</v>
      </c>
      <c r="AR803" s="1">
        <f t="shared" si="814"/>
        <v>53.866893367541714</v>
      </c>
      <c r="AS803" s="1">
        <f t="shared" si="815"/>
        <v>4.4682253972097561</v>
      </c>
      <c r="AT803" s="1">
        <f t="shared" si="816"/>
        <v>29.734669371034492</v>
      </c>
    </row>
    <row r="804" spans="1:46" ht="14.15" x14ac:dyDescent="0.35">
      <c r="A804" s="37" t="s">
        <v>1012</v>
      </c>
      <c r="B804" s="37" t="s">
        <v>1102</v>
      </c>
      <c r="C804" s="30" t="s">
        <v>1084</v>
      </c>
      <c r="D804" s="30" t="s">
        <v>1048</v>
      </c>
      <c r="E804" s="37"/>
      <c r="F804" s="44"/>
      <c r="G804" s="44">
        <v>0.73393469728601246</v>
      </c>
      <c r="H804" s="44">
        <v>20.217261431334162</v>
      </c>
      <c r="I804" s="44">
        <v>5.0326476265511131</v>
      </c>
      <c r="J804" s="45">
        <v>1.7689802686664965E-2</v>
      </c>
      <c r="K804" s="44">
        <v>1.674858835630529</v>
      </c>
      <c r="L804" s="44">
        <v>4.1975598802395209E-2</v>
      </c>
      <c r="M804" s="44">
        <v>0.60658551607954325</v>
      </c>
      <c r="N804" s="44">
        <v>4.8666034073092694</v>
      </c>
      <c r="O804" s="44">
        <v>4.5827345469197159E-2</v>
      </c>
      <c r="P804" s="44"/>
      <c r="Q804" s="30"/>
      <c r="R804" s="4">
        <f t="shared" si="789"/>
        <v>3.5064463270418424</v>
      </c>
      <c r="S804" s="4">
        <f t="shared" si="790"/>
        <v>1.0666673569736056</v>
      </c>
      <c r="T804" s="4">
        <f t="shared" si="791"/>
        <v>2.6707572491981666</v>
      </c>
      <c r="U804" s="17">
        <f t="shared" si="792"/>
        <v>3.1515108188058819E-2</v>
      </c>
      <c r="V804" s="17">
        <f t="shared" si="793"/>
        <v>4.1555235548241108E-2</v>
      </c>
      <c r="W804" s="17">
        <f t="shared" si="794"/>
        <v>0.19828620470119815</v>
      </c>
      <c r="X804" s="17">
        <f t="shared" si="795"/>
        <v>9.7867943865689467E-3</v>
      </c>
      <c r="Y804" s="16">
        <f t="shared" si="796"/>
        <v>5.1662456553176958E-2</v>
      </c>
      <c r="Z804" s="17">
        <f t="shared" si="797"/>
        <v>7.4849498577737536E-4</v>
      </c>
      <c r="AA804" s="16">
        <f t="shared" si="798"/>
        <v>3.2284146156531991E-4</v>
      </c>
      <c r="AB804" s="17">
        <f t="shared" si="799"/>
        <v>6.5164254730777941E-4</v>
      </c>
      <c r="AC804" s="35">
        <f t="shared" si="800"/>
        <v>6.5164254730777941E-4</v>
      </c>
      <c r="AD804" s="35">
        <f t="shared" si="801"/>
        <v>76.150548963775208</v>
      </c>
      <c r="AE804" s="35">
        <f t="shared" si="802"/>
        <v>0.68218608483460386</v>
      </c>
      <c r="AF804" s="35">
        <f t="shared" si="803"/>
        <v>1.0438436933876727E-2</v>
      </c>
      <c r="AG804" s="35">
        <f t="shared" si="804"/>
        <v>76.150548963775208</v>
      </c>
      <c r="AH804" s="35">
        <f t="shared" si="805"/>
        <v>4.0088149553132082</v>
      </c>
      <c r="AI804" s="35">
        <f t="shared" si="806"/>
        <v>19.84063608091158</v>
      </c>
      <c r="AJ804" s="35">
        <f t="shared" si="807"/>
        <v>57.915910562799183</v>
      </c>
      <c r="AK804" s="35">
        <f t="shared" si="808"/>
        <v>76.150548963775208</v>
      </c>
      <c r="AM804" s="1">
        <f t="shared" si="809"/>
        <v>94.998943655092319</v>
      </c>
      <c r="AN804" s="1">
        <f t="shared" si="810"/>
        <v>93.353946445840052</v>
      </c>
      <c r="AO804" s="1">
        <f t="shared" si="811"/>
        <v>51.63275936444537</v>
      </c>
      <c r="AP804" s="1">
        <f t="shared" si="812"/>
        <v>76.341600807595256</v>
      </c>
      <c r="AQ804" s="1">
        <f t="shared" si="813"/>
        <v>68.914735134701814</v>
      </c>
      <c r="AR804" s="1">
        <f t="shared" si="814"/>
        <v>59.463721534234793</v>
      </c>
      <c r="AS804" s="1">
        <f t="shared" si="815"/>
        <v>8.0229469354344065</v>
      </c>
      <c r="AT804" s="1">
        <f t="shared" si="816"/>
        <v>27.54640365974624</v>
      </c>
    </row>
    <row r="805" spans="1:46" ht="14.15" x14ac:dyDescent="0.35">
      <c r="A805" s="37" t="s">
        <v>1012</v>
      </c>
      <c r="B805" s="37" t="s">
        <v>1102</v>
      </c>
      <c r="C805" s="30" t="s">
        <v>1084</v>
      </c>
      <c r="D805" s="30" t="s">
        <v>1047</v>
      </c>
      <c r="E805" s="37"/>
      <c r="F805" s="44"/>
      <c r="G805" s="44">
        <v>0.51709035490605426</v>
      </c>
      <c r="H805" s="44">
        <v>19.650422325782738</v>
      </c>
      <c r="I805" s="44">
        <v>5.7761069350188921</v>
      </c>
      <c r="J805" s="45">
        <v>2.4016812406713016E-2</v>
      </c>
      <c r="K805" s="44">
        <v>1.7743554001234316</v>
      </c>
      <c r="L805" s="44">
        <v>2.7983732534930143E-2</v>
      </c>
      <c r="M805" s="44">
        <v>0.66050422861994706</v>
      </c>
      <c r="N805" s="44">
        <v>4.7581889749682214</v>
      </c>
      <c r="O805" s="44">
        <v>4.5827345469197159E-2</v>
      </c>
      <c r="P805" s="44"/>
      <c r="Q805" s="30"/>
      <c r="R805" s="4">
        <f t="shared" si="789"/>
        <v>3.3928505833810023</v>
      </c>
      <c r="S805" s="4">
        <f t="shared" si="790"/>
        <v>0.9864299262929308</v>
      </c>
      <c r="T805" s="4">
        <f t="shared" si="791"/>
        <v>3.1613801656466376</v>
      </c>
      <c r="U805" s="17">
        <f t="shared" si="792"/>
        <v>3.6170749170385701E-2</v>
      </c>
      <c r="V805" s="17">
        <f t="shared" si="793"/>
        <v>4.4023863402592067E-2</v>
      </c>
      <c r="W805" s="17">
        <f t="shared" si="794"/>
        <v>0.19272677840116456</v>
      </c>
      <c r="X805" s="17">
        <f t="shared" si="795"/>
        <v>1.0656731665375074E-2</v>
      </c>
      <c r="Y805" s="16">
        <f t="shared" si="796"/>
        <v>5.0511560243824007E-2</v>
      </c>
      <c r="Z805" s="17">
        <f t="shared" si="797"/>
        <v>4.9899665718491698E-4</v>
      </c>
      <c r="AA805" s="16">
        <f t="shared" si="798"/>
        <v>3.2284146156531991E-4</v>
      </c>
      <c r="AB805" s="17">
        <f t="shared" si="799"/>
        <v>4.0214421871532103E-4</v>
      </c>
      <c r="AC805" s="35">
        <f t="shared" si="800"/>
        <v>4.0214421871532103E-4</v>
      </c>
      <c r="AD805" s="35">
        <f t="shared" si="801"/>
        <v>75.788002144681855</v>
      </c>
      <c r="AE805" s="35">
        <f t="shared" si="802"/>
        <v>0.73607779010384045</v>
      </c>
      <c r="AF805" s="35">
        <f t="shared" si="803"/>
        <v>1.1058875884090394E-2</v>
      </c>
      <c r="AG805" s="35">
        <f t="shared" si="804"/>
        <v>75.788002144681855</v>
      </c>
      <c r="AH805" s="35">
        <f t="shared" si="805"/>
        <v>4.3487994567969634</v>
      </c>
      <c r="AI805" s="35">
        <f t="shared" si="806"/>
        <v>19.863198398521192</v>
      </c>
      <c r="AJ805" s="35">
        <f t="shared" si="807"/>
        <v>57.757199470862105</v>
      </c>
      <c r="AK805" s="35">
        <f t="shared" si="808"/>
        <v>75.788002144681855</v>
      </c>
      <c r="AM805" s="1">
        <f t="shared" si="809"/>
        <v>94.57328047802109</v>
      </c>
      <c r="AN805" s="1">
        <f t="shared" si="810"/>
        <v>92.784902136755676</v>
      </c>
      <c r="AO805" s="1">
        <f t="shared" si="811"/>
        <v>51.447798698870088</v>
      </c>
      <c r="AP805" s="1">
        <f t="shared" si="812"/>
        <v>75.908042706608526</v>
      </c>
      <c r="AQ805" s="1">
        <f t="shared" si="813"/>
        <v>68.431426129198485</v>
      </c>
      <c r="AR805" s="1">
        <f t="shared" si="814"/>
        <v>57.61778398919197</v>
      </c>
      <c r="AS805" s="1">
        <f t="shared" si="815"/>
        <v>7.2038735995830763</v>
      </c>
      <c r="AT805" s="1">
        <f t="shared" si="816"/>
        <v>38.001912314440396</v>
      </c>
    </row>
    <row r="806" spans="1:46" ht="14.15" x14ac:dyDescent="0.35">
      <c r="A806" s="37" t="s">
        <v>1012</v>
      </c>
      <c r="B806" s="37" t="s">
        <v>1102</v>
      </c>
      <c r="C806" s="30" t="s">
        <v>1084</v>
      </c>
      <c r="D806" s="30" t="s">
        <v>1046</v>
      </c>
      <c r="E806" s="37"/>
      <c r="F806" s="44"/>
      <c r="G806" s="44">
        <v>0.70057402922755729</v>
      </c>
      <c r="H806" s="44">
        <v>18.138851377645604</v>
      </c>
      <c r="I806" s="44">
        <v>4.5322423227747244</v>
      </c>
      <c r="J806" s="45">
        <v>1.85936612181004E-2</v>
      </c>
      <c r="K806" s="44">
        <v>1.3100380991565523</v>
      </c>
      <c r="L806" s="44">
        <v>5.5967465069860285E-2</v>
      </c>
      <c r="M806" s="44">
        <v>0.75486197556565393</v>
      </c>
      <c r="N806" s="44">
        <v>4.4570377740208658</v>
      </c>
      <c r="O806" s="44">
        <v>4.5827345469197159E-2</v>
      </c>
      <c r="P806" s="44"/>
      <c r="Q806" s="30"/>
      <c r="R806" s="4">
        <f t="shared" si="789"/>
        <v>3.1792764830829432</v>
      </c>
      <c r="S806" s="4">
        <f t="shared" si="790"/>
        <v>1.2244281490249638</v>
      </c>
      <c r="T806" s="4">
        <f t="shared" si="791"/>
        <v>2.6017643777112149</v>
      </c>
      <c r="U806" s="17">
        <f t="shared" si="792"/>
        <v>2.8381503680723428E-2</v>
      </c>
      <c r="V806" s="17">
        <f t="shared" si="793"/>
        <v>3.2503600082287601E-2</v>
      </c>
      <c r="W806" s="17">
        <f t="shared" si="794"/>
        <v>0.17790164160107499</v>
      </c>
      <c r="X806" s="17">
        <f t="shared" si="795"/>
        <v>1.2179121903285801E-2</v>
      </c>
      <c r="Y806" s="16">
        <f t="shared" si="796"/>
        <v>4.7314626051176915E-2</v>
      </c>
      <c r="Z806" s="17">
        <f t="shared" si="797"/>
        <v>9.9799331436983395E-4</v>
      </c>
      <c r="AA806" s="16">
        <f t="shared" si="798"/>
        <v>3.2284146156531991E-4</v>
      </c>
      <c r="AB806" s="17">
        <f t="shared" si="799"/>
        <v>9.0114087590023801E-4</v>
      </c>
      <c r="AC806" s="35">
        <f t="shared" si="800"/>
        <v>9.0114087590023801E-4</v>
      </c>
      <c r="AD806" s="35">
        <f t="shared" si="801"/>
        <v>74.6555735742281</v>
      </c>
      <c r="AE806" s="35">
        <f t="shared" si="802"/>
        <v>0.68226939301672052</v>
      </c>
      <c r="AF806" s="35">
        <f t="shared" si="803"/>
        <v>1.3080262779186039E-2</v>
      </c>
      <c r="AG806" s="35">
        <f t="shared" si="804"/>
        <v>74.6555735742281</v>
      </c>
      <c r="AH806" s="35">
        <f t="shared" si="805"/>
        <v>5.4890697550250138</v>
      </c>
      <c r="AI806" s="35">
        <f t="shared" si="806"/>
        <v>19.855356670746893</v>
      </c>
      <c r="AJ806" s="35">
        <f t="shared" si="807"/>
        <v>57.183143457860936</v>
      </c>
      <c r="AK806" s="35">
        <f t="shared" si="808"/>
        <v>74.6555735742281</v>
      </c>
      <c r="AM806" s="1">
        <f t="shared" si="809"/>
        <v>93.151046000074373</v>
      </c>
      <c r="AN806" s="1">
        <f t="shared" si="810"/>
        <v>90.895447501118241</v>
      </c>
      <c r="AO806" s="1">
        <f t="shared" si="811"/>
        <v>48.551444602487628</v>
      </c>
      <c r="AP806" s="1">
        <f t="shared" si="812"/>
        <v>74.938962350595943</v>
      </c>
      <c r="AQ806" s="1">
        <f t="shared" si="813"/>
        <v>68.949133805361711</v>
      </c>
      <c r="AR806" s="1">
        <f t="shared" si="814"/>
        <v>59.462754817847632</v>
      </c>
      <c r="AS806" s="1">
        <f t="shared" si="815"/>
        <v>5.9044407034557489</v>
      </c>
      <c r="AT806" s="1">
        <f t="shared" si="816"/>
        <v>25.891412785662691</v>
      </c>
    </row>
    <row r="807" spans="1:46" ht="14.15" x14ac:dyDescent="0.35">
      <c r="A807" s="37" t="s">
        <v>1012</v>
      </c>
      <c r="B807" s="37" t="s">
        <v>1102</v>
      </c>
      <c r="C807" s="30" t="s">
        <v>1084</v>
      </c>
      <c r="D807" s="30" t="s">
        <v>1045</v>
      </c>
      <c r="E807" s="37"/>
      <c r="F807" s="44"/>
      <c r="G807" s="44">
        <v>0.23352467640918581</v>
      </c>
      <c r="H807" s="44">
        <v>7.5956440143890953</v>
      </c>
      <c r="I807" s="44">
        <v>2.3447562805522231</v>
      </c>
      <c r="J807" s="45">
        <v>1.3687000618879463E-2</v>
      </c>
      <c r="K807" s="44">
        <v>0.74622423369677027</v>
      </c>
      <c r="L807" s="44">
        <v>4.1975598802395209E-2</v>
      </c>
      <c r="M807" s="44">
        <v>0.32351227524242304</v>
      </c>
      <c r="N807" s="44">
        <v>1.782815109608346</v>
      </c>
      <c r="O807" s="44">
        <v>2.2913672734598579E-2</v>
      </c>
      <c r="P807" s="44"/>
      <c r="Q807" s="30"/>
      <c r="R807" s="4">
        <f t="shared" si="789"/>
        <v>3.1560931476272858</v>
      </c>
      <c r="S807" s="4">
        <f t="shared" si="790"/>
        <v>0.87092277984751021</v>
      </c>
      <c r="T807" s="4">
        <f t="shared" si="791"/>
        <v>2.0421485897757923</v>
      </c>
      <c r="U807" s="17">
        <f t="shared" si="792"/>
        <v>1.4683175405800133E-2</v>
      </c>
      <c r="V807" s="17">
        <f t="shared" si="793"/>
        <v>1.8514708907632176E-2</v>
      </c>
      <c r="W807" s="17">
        <f t="shared" si="794"/>
        <v>7.4496312420450142E-2</v>
      </c>
      <c r="X807" s="17">
        <f t="shared" si="795"/>
        <v>5.2196236728367712E-3</v>
      </c>
      <c r="Y807" s="16">
        <f t="shared" si="796"/>
        <v>1.8925850420470763E-2</v>
      </c>
      <c r="Z807" s="17">
        <f t="shared" si="797"/>
        <v>7.4849498577737536E-4</v>
      </c>
      <c r="AA807" s="16">
        <f t="shared" si="798"/>
        <v>1.6142073078265995E-4</v>
      </c>
      <c r="AB807" s="17">
        <f t="shared" si="799"/>
        <v>7.0006876654257733E-4</v>
      </c>
      <c r="AC807" s="35">
        <f t="shared" si="800"/>
        <v>7.0006876654257733E-4</v>
      </c>
      <c r="AD807" s="35">
        <f t="shared" si="801"/>
        <v>74.989854186086419</v>
      </c>
      <c r="AE807" s="35">
        <f t="shared" si="802"/>
        <v>0.77979501944542295</v>
      </c>
      <c r="AF807" s="35">
        <f t="shared" si="803"/>
        <v>5.9196924393793487E-3</v>
      </c>
      <c r="AG807" s="35">
        <f t="shared" si="804"/>
        <v>74.989854186086419</v>
      </c>
      <c r="AH807" s="35">
        <f t="shared" si="805"/>
        <v>5.9589106954732296</v>
      </c>
      <c r="AI807" s="35">
        <f t="shared" si="806"/>
        <v>19.051235118440363</v>
      </c>
      <c r="AJ807" s="35">
        <f t="shared" si="807"/>
        <v>56.546162211483562</v>
      </c>
      <c r="AK807" s="35">
        <f t="shared" si="808"/>
        <v>74.989854186086419</v>
      </c>
      <c r="AM807" s="1">
        <f t="shared" si="809"/>
        <v>92.638663845962299</v>
      </c>
      <c r="AN807" s="1">
        <f t="shared" si="810"/>
        <v>90.372942638780785</v>
      </c>
      <c r="AO807" s="1">
        <f t="shared" si="811"/>
        <v>20.280522137558073</v>
      </c>
      <c r="AP807" s="1">
        <f t="shared" si="812"/>
        <v>75.522063268856215</v>
      </c>
      <c r="AQ807" s="1">
        <f t="shared" si="813"/>
        <v>67.2850935874838</v>
      </c>
      <c r="AR807" s="1">
        <f t="shared" si="814"/>
        <v>56.206774397475023</v>
      </c>
      <c r="AS807" s="1">
        <f t="shared" si="815"/>
        <v>5.5108113232253659</v>
      </c>
      <c r="AT807" s="1">
        <f t="shared" si="816"/>
        <v>32.526087311988739</v>
      </c>
    </row>
    <row r="808" spans="1:46" ht="14.15" x14ac:dyDescent="0.35">
      <c r="A808" s="37" t="s">
        <v>1012</v>
      </c>
      <c r="B808" s="37" t="s">
        <v>1102</v>
      </c>
      <c r="C808" s="30" t="s">
        <v>1084</v>
      </c>
      <c r="D808" s="30" t="s">
        <v>1044</v>
      </c>
      <c r="E808" s="37"/>
      <c r="F808" s="44"/>
      <c r="G808" s="44">
        <v>0.95077903966597066</v>
      </c>
      <c r="H808" s="44">
        <v>21.917778747988436</v>
      </c>
      <c r="I808" s="44">
        <v>3.4170533600730573</v>
      </c>
      <c r="J808" s="45">
        <v>1.1104547671921074E-2</v>
      </c>
      <c r="K808" s="44">
        <v>1.3597863814030036</v>
      </c>
      <c r="L808" s="44">
        <v>2.7983732534930143E-2</v>
      </c>
      <c r="M808" s="44">
        <v>0.75486197556565393</v>
      </c>
      <c r="N808" s="44">
        <v>5.7218728179997598</v>
      </c>
      <c r="O808" s="44">
        <v>2.2913672734598579E-2</v>
      </c>
      <c r="P808" s="44"/>
      <c r="Q808" s="30"/>
      <c r="R808" s="4">
        <f t="shared" si="789"/>
        <v>3.3685184827214716</v>
      </c>
      <c r="S808" s="4">
        <f t="shared" si="790"/>
        <v>1.4369685526241032</v>
      </c>
      <c r="T808" s="4">
        <f t="shared" si="791"/>
        <v>3.2949115582711603</v>
      </c>
      <c r="U808" s="17">
        <f t="shared" si="792"/>
        <v>2.1398042207233122E-2</v>
      </c>
      <c r="V808" s="17">
        <f t="shared" si="793"/>
        <v>3.3737914009463077E-2</v>
      </c>
      <c r="W808" s="17">
        <f t="shared" si="794"/>
        <v>0.21496448360129891</v>
      </c>
      <c r="X808" s="17">
        <f t="shared" si="795"/>
        <v>1.2179121903285801E-2</v>
      </c>
      <c r="Y808" s="16">
        <f t="shared" si="796"/>
        <v>6.0741749660294685E-2</v>
      </c>
      <c r="Z808" s="17">
        <f t="shared" si="797"/>
        <v>4.9899665718491698E-4</v>
      </c>
      <c r="AA808" s="16">
        <f t="shared" si="798"/>
        <v>1.6142073078265995E-4</v>
      </c>
      <c r="AB808" s="17">
        <f t="shared" si="799"/>
        <v>4.50570437950119E-4</v>
      </c>
      <c r="AC808" s="35">
        <f t="shared" si="800"/>
        <v>4.50570437950119E-4</v>
      </c>
      <c r="AD808" s="35">
        <f t="shared" si="801"/>
        <v>74.55348588694541</v>
      </c>
      <c r="AE808" s="35">
        <f t="shared" si="802"/>
        <v>0.59803285772499037</v>
      </c>
      <c r="AF808" s="35">
        <f t="shared" si="803"/>
        <v>1.2629692341235921E-2</v>
      </c>
      <c r="AG808" s="35">
        <f t="shared" si="804"/>
        <v>74.55348588694541</v>
      </c>
      <c r="AH808" s="35">
        <f t="shared" si="805"/>
        <v>4.3802007380213821</v>
      </c>
      <c r="AI808" s="35">
        <f t="shared" si="806"/>
        <v>21.066313375033214</v>
      </c>
      <c r="AJ808" s="35">
        <f t="shared" si="807"/>
        <v>58.343056318505916</v>
      </c>
      <c r="AK808" s="35">
        <f t="shared" si="808"/>
        <v>74.55348588694541</v>
      </c>
      <c r="AM808" s="1">
        <f t="shared" si="809"/>
        <v>94.450784037450603</v>
      </c>
      <c r="AN808" s="1">
        <f t="shared" si="810"/>
        <v>92.430621104740723</v>
      </c>
      <c r="AO808" s="1">
        <f t="shared" si="811"/>
        <v>59.36592227626879</v>
      </c>
      <c r="AP808" s="1">
        <f t="shared" si="812"/>
        <v>74.670169824436954</v>
      </c>
      <c r="AQ808" s="1">
        <f t="shared" si="813"/>
        <v>68.815684287288079</v>
      </c>
      <c r="AR808" s="1">
        <f t="shared" si="814"/>
        <v>62.585758829088114</v>
      </c>
      <c r="AS808" s="1">
        <f t="shared" si="815"/>
        <v>7.5800252274094069</v>
      </c>
      <c r="AT808" s="1">
        <f t="shared" si="816"/>
        <v>23.052442085480372</v>
      </c>
    </row>
    <row r="809" spans="1:46" ht="14.15" x14ac:dyDescent="0.35">
      <c r="A809" s="37" t="s">
        <v>1012</v>
      </c>
      <c r="B809" s="37" t="s">
        <v>1102</v>
      </c>
      <c r="C809" s="30" t="s">
        <v>1084</v>
      </c>
      <c r="D809" s="30" t="s">
        <v>1043</v>
      </c>
      <c r="E809" s="37"/>
      <c r="F809" s="44"/>
      <c r="G809" s="44">
        <v>0.55045102296450943</v>
      </c>
      <c r="H809" s="44">
        <v>18.686795846345316</v>
      </c>
      <c r="I809" s="44">
        <v>8.9358089960069496</v>
      </c>
      <c r="J809" s="45">
        <v>3.0860312716152749E-2</v>
      </c>
      <c r="K809" s="44">
        <v>2.3050037440855791</v>
      </c>
      <c r="L809" s="44">
        <v>2.7983732534930143E-2</v>
      </c>
      <c r="M809" s="44">
        <v>0.79530100997095665</v>
      </c>
      <c r="N809" s="44">
        <v>3.9390577083914136</v>
      </c>
      <c r="O809" s="44">
        <v>6.8741018203795731E-2</v>
      </c>
      <c r="P809" s="44"/>
      <c r="Q809" s="30"/>
      <c r="R809" s="4">
        <f t="shared" si="789"/>
        <v>3.1568517770732032</v>
      </c>
      <c r="S809" s="4">
        <f t="shared" si="790"/>
        <v>0.53585923362027688</v>
      </c>
      <c r="T809" s="4">
        <f t="shared" si="791"/>
        <v>3.3470973114417304</v>
      </c>
      <c r="U809" s="17">
        <f t="shared" si="792"/>
        <v>5.5957223345274906E-2</v>
      </c>
      <c r="V809" s="17">
        <f t="shared" si="793"/>
        <v>5.7189878625797157E-2</v>
      </c>
      <c r="W809" s="17">
        <f t="shared" si="794"/>
        <v>0.18327575369110746</v>
      </c>
      <c r="X809" s="17">
        <f t="shared" si="795"/>
        <v>1.2831574862390395E-2</v>
      </c>
      <c r="Y809" s="16">
        <f t="shared" si="796"/>
        <v>4.1815899239823921E-2</v>
      </c>
      <c r="Z809" s="17">
        <f t="shared" si="797"/>
        <v>4.9899665718491698E-4</v>
      </c>
      <c r="AA809" s="16">
        <f t="shared" si="798"/>
        <v>4.8426219234797984E-4</v>
      </c>
      <c r="AB809" s="17">
        <f t="shared" si="799"/>
        <v>3.5371799948052301E-4</v>
      </c>
      <c r="AC809" s="35">
        <f t="shared" si="800"/>
        <v>3.5371799948052301E-4</v>
      </c>
      <c r="AD809" s="35">
        <f t="shared" si="801"/>
        <v>76.917115536002356</v>
      </c>
      <c r="AE809" s="35">
        <f t="shared" si="802"/>
        <v>0.91825333870465431</v>
      </c>
      <c r="AF809" s="35">
        <f t="shared" si="803"/>
        <v>1.3185292861870918E-2</v>
      </c>
      <c r="AG809" s="35">
        <f t="shared" si="804"/>
        <v>76.917115536002356</v>
      </c>
      <c r="AH809" s="35">
        <f t="shared" si="805"/>
        <v>5.5335999116491985</v>
      </c>
      <c r="AI809" s="35">
        <f t="shared" si="806"/>
        <v>17.549284552348439</v>
      </c>
      <c r="AJ809" s="35">
        <f t="shared" si="807"/>
        <v>56.007842320349624</v>
      </c>
      <c r="AK809" s="35">
        <f t="shared" si="808"/>
        <v>76.917115536002356</v>
      </c>
      <c r="AM809" s="1">
        <f t="shared" si="809"/>
        <v>93.288596852549432</v>
      </c>
      <c r="AN809" s="1">
        <f t="shared" si="810"/>
        <v>91.473839890254766</v>
      </c>
      <c r="AO809" s="1">
        <f t="shared" si="811"/>
        <v>47.190009985858481</v>
      </c>
      <c r="AP809" s="1">
        <f t="shared" si="812"/>
        <v>77.031467415327242</v>
      </c>
      <c r="AQ809" s="1">
        <f t="shared" si="813"/>
        <v>68.07530063996235</v>
      </c>
      <c r="AR809" s="1">
        <f t="shared" si="814"/>
        <v>52.152308544989623</v>
      </c>
      <c r="AS809" s="1">
        <f t="shared" si="815"/>
        <v>4.9529142538562381</v>
      </c>
      <c r="AT809" s="1">
        <f t="shared" si="816"/>
        <v>33.948153544534613</v>
      </c>
    </row>
    <row r="810" spans="1:46" ht="14.15" x14ac:dyDescent="0.35">
      <c r="A810" s="37" t="s">
        <v>1012</v>
      </c>
      <c r="B810" s="37" t="s">
        <v>1102</v>
      </c>
      <c r="C810" s="30" t="s">
        <v>1084</v>
      </c>
      <c r="D810" s="30" t="s">
        <v>1042</v>
      </c>
      <c r="E810" s="37"/>
      <c r="F810" s="44"/>
      <c r="G810" s="44">
        <v>0.85069703549060538</v>
      </c>
      <c r="H810" s="44">
        <v>21.161993273919869</v>
      </c>
      <c r="I810" s="44">
        <v>2.9452426450838902</v>
      </c>
      <c r="J810" s="45">
        <v>4.6484153045250999E-3</v>
      </c>
      <c r="K810" s="44">
        <v>1.1773760131660154</v>
      </c>
      <c r="L810" s="44">
        <v>5.5967465069860285E-2</v>
      </c>
      <c r="M810" s="44">
        <v>0.70094326302525001</v>
      </c>
      <c r="N810" s="44">
        <v>5.902563538568173</v>
      </c>
      <c r="O810" s="44">
        <v>4.5827345469197159E-2</v>
      </c>
      <c r="P810" s="44"/>
      <c r="Q810" s="30"/>
      <c r="R810" s="4">
        <f t="shared" si="789"/>
        <v>3.4075351350639234</v>
      </c>
      <c r="S810" s="4">
        <f t="shared" si="790"/>
        <v>1.6120985099170719</v>
      </c>
      <c r="T810" s="4">
        <f t="shared" si="791"/>
        <v>2.5276564055574928</v>
      </c>
      <c r="U810" s="17">
        <f t="shared" si="792"/>
        <v>1.8443500814602606E-2</v>
      </c>
      <c r="V810" s="17">
        <f t="shared" si="793"/>
        <v>2.9212096276486323E-2</v>
      </c>
      <c r="W810" s="17">
        <f t="shared" si="794"/>
        <v>0.20755191520125413</v>
      </c>
      <c r="X810" s="17">
        <f t="shared" si="795"/>
        <v>1.1309184624479671E-2</v>
      </c>
      <c r="Y810" s="16">
        <f t="shared" si="796"/>
        <v>6.2659910175882932E-2</v>
      </c>
      <c r="Z810" s="17">
        <f t="shared" si="797"/>
        <v>9.9799331436983395E-4</v>
      </c>
      <c r="AA810" s="16">
        <f t="shared" si="798"/>
        <v>3.2284146156531991E-4</v>
      </c>
      <c r="AB810" s="17">
        <f t="shared" si="799"/>
        <v>9.0114087590023801E-4</v>
      </c>
      <c r="AC810" s="35">
        <f t="shared" si="800"/>
        <v>9.0114087590023801E-4</v>
      </c>
      <c r="AD810" s="35">
        <f t="shared" si="801"/>
        <v>73.489956278700987</v>
      </c>
      <c r="AE810" s="35">
        <f t="shared" si="802"/>
        <v>0.59080488410294574</v>
      </c>
      <c r="AF810" s="35">
        <f t="shared" si="803"/>
        <v>1.2210325500379909E-2</v>
      </c>
      <c r="AG810" s="35">
        <f t="shared" si="804"/>
        <v>73.489956278700973</v>
      </c>
      <c r="AH810" s="35">
        <f t="shared" si="805"/>
        <v>4.3234305320744397</v>
      </c>
      <c r="AI810" s="35">
        <f t="shared" si="806"/>
        <v>22.186613189224584</v>
      </c>
      <c r="AJ810" s="35">
        <f t="shared" si="807"/>
        <v>58.931591328575074</v>
      </c>
      <c r="AK810" s="35">
        <f t="shared" si="808"/>
        <v>73.489956278700973</v>
      </c>
      <c r="AM810" s="1">
        <f t="shared" si="809"/>
        <v>94.443847377331053</v>
      </c>
      <c r="AN810" s="1">
        <f t="shared" si="810"/>
        <v>92.227788436035667</v>
      </c>
      <c r="AO810" s="1">
        <f t="shared" si="811"/>
        <v>59.964842240702765</v>
      </c>
      <c r="AP810" s="1">
        <f t="shared" si="812"/>
        <v>73.725195572459128</v>
      </c>
      <c r="AQ810" s="1">
        <f t="shared" si="813"/>
        <v>68.467328502662767</v>
      </c>
      <c r="AR810" s="1">
        <f t="shared" si="814"/>
        <v>62.879705305367814</v>
      </c>
      <c r="AS810" s="1">
        <f t="shared" si="815"/>
        <v>8.4208863255106934</v>
      </c>
      <c r="AT810" s="1">
        <f t="shared" si="816"/>
        <v>24.876063264656306</v>
      </c>
    </row>
    <row r="811" spans="1:46" ht="14.15" x14ac:dyDescent="0.35">
      <c r="A811" s="37" t="s">
        <v>1012</v>
      </c>
      <c r="B811" s="37" t="s">
        <v>1102</v>
      </c>
      <c r="C811" s="30" t="s">
        <v>1084</v>
      </c>
      <c r="D811" s="30" t="s">
        <v>1041</v>
      </c>
      <c r="E811" s="37"/>
      <c r="F811" s="44"/>
      <c r="G811" s="44">
        <v>0.36696734864300623</v>
      </c>
      <c r="H811" s="44">
        <v>10.788837642328792</v>
      </c>
      <c r="I811" s="44">
        <v>3.3741614768922235</v>
      </c>
      <c r="J811" s="45">
        <v>1.1104547671921074E-2</v>
      </c>
      <c r="K811" s="44">
        <v>1.1442104916683811</v>
      </c>
      <c r="L811" s="44">
        <v>5.5967465069860285E-2</v>
      </c>
      <c r="M811" s="44">
        <v>0.47178873472853361</v>
      </c>
      <c r="N811" s="44">
        <v>2.6621766163746248</v>
      </c>
      <c r="O811" s="44">
        <v>4.5827345469197159E-2</v>
      </c>
      <c r="P811" s="44"/>
      <c r="Q811" s="30"/>
      <c r="R811" s="4">
        <f t="shared" si="789"/>
        <v>3.1297360375228074</v>
      </c>
      <c r="S811" s="4">
        <f t="shared" si="790"/>
        <v>0.84442919277420836</v>
      </c>
      <c r="T811" s="4">
        <f t="shared" si="791"/>
        <v>2.1317607484654792</v>
      </c>
      <c r="U811" s="17">
        <f t="shared" si="792"/>
        <v>2.1129447535175799E-2</v>
      </c>
      <c r="V811" s="17">
        <f t="shared" si="793"/>
        <v>2.8389220325036001E-2</v>
      </c>
      <c r="W811" s="17">
        <f t="shared" si="794"/>
        <v>0.10581441391063939</v>
      </c>
      <c r="X811" s="17">
        <f t="shared" si="795"/>
        <v>7.6119511895536241E-3</v>
      </c>
      <c r="Y811" s="16">
        <f t="shared" si="796"/>
        <v>2.8260898263000264E-2</v>
      </c>
      <c r="Z811" s="17">
        <f t="shared" si="797"/>
        <v>9.9799331436983395E-4</v>
      </c>
      <c r="AA811" s="16">
        <f t="shared" si="798"/>
        <v>3.2284146156531991E-4</v>
      </c>
      <c r="AB811" s="17">
        <f t="shared" si="799"/>
        <v>9.0114087590023801E-4</v>
      </c>
      <c r="AC811" s="35">
        <f t="shared" si="800"/>
        <v>9.0114087590023801E-4</v>
      </c>
      <c r="AD811" s="35">
        <f t="shared" si="801"/>
        <v>74.209690805718552</v>
      </c>
      <c r="AE811" s="35">
        <f t="shared" si="802"/>
        <v>0.81642478972752941</v>
      </c>
      <c r="AF811" s="35">
        <f t="shared" si="803"/>
        <v>8.5130920654538627E-3</v>
      </c>
      <c r="AG811" s="35">
        <f t="shared" si="804"/>
        <v>74.209690805718552</v>
      </c>
      <c r="AH811" s="35">
        <f t="shared" si="805"/>
        <v>5.9703957771902916</v>
      </c>
      <c r="AI811" s="35">
        <f t="shared" si="806"/>
        <v>19.819913417091151</v>
      </c>
      <c r="AJ811" s="35">
        <f t="shared" si="807"/>
        <v>56.924758819950434</v>
      </c>
      <c r="AK811" s="35">
        <f t="shared" si="808"/>
        <v>74.209690805718552</v>
      </c>
      <c r="AM811" s="1">
        <f t="shared" si="809"/>
        <v>92.553767360906107</v>
      </c>
      <c r="AN811" s="1">
        <f t="shared" si="810"/>
        <v>90.108716618839395</v>
      </c>
      <c r="AO811" s="1">
        <f t="shared" si="811"/>
        <v>30.24149722916663</v>
      </c>
      <c r="AP811" s="1">
        <f t="shared" si="812"/>
        <v>74.681669614438519</v>
      </c>
      <c r="AQ811" s="1">
        <f t="shared" si="813"/>
        <v>66.079743998281586</v>
      </c>
      <c r="AR811" s="1">
        <f t="shared" si="814"/>
        <v>55.08095706957684</v>
      </c>
      <c r="AS811" s="1">
        <f t="shared" si="815"/>
        <v>5.6427303587620345</v>
      </c>
      <c r="AT811" s="1">
        <f t="shared" si="816"/>
        <v>29.399993438719822</v>
      </c>
    </row>
    <row r="812" spans="1:46" ht="14.15" x14ac:dyDescent="0.35">
      <c r="A812" s="37" t="s">
        <v>1012</v>
      </c>
      <c r="B812" s="37" t="s">
        <v>1102</v>
      </c>
      <c r="C812" s="30" t="s">
        <v>1084</v>
      </c>
      <c r="D812" s="30" t="s">
        <v>1040</v>
      </c>
      <c r="E812" s="37"/>
      <c r="F812" s="44"/>
      <c r="G812" s="44">
        <v>0.51709035490605426</v>
      </c>
      <c r="H812" s="44">
        <v>16.872910708580754</v>
      </c>
      <c r="I812" s="44">
        <v>6.6482418930291702</v>
      </c>
      <c r="J812" s="45">
        <v>2.6728388001019326E-2</v>
      </c>
      <c r="K812" s="44">
        <v>2.1225933758485911</v>
      </c>
      <c r="L812" s="44">
        <v>6.9959331337325362E-2</v>
      </c>
      <c r="M812" s="44">
        <v>1.010975860132572</v>
      </c>
      <c r="N812" s="44">
        <v>3.7101827956714231</v>
      </c>
      <c r="O812" s="44">
        <v>6.8741018203795731E-2</v>
      </c>
      <c r="P812" s="44"/>
      <c r="Q812" s="30"/>
      <c r="R812" s="4">
        <f t="shared" si="789"/>
        <v>2.8147933566963994</v>
      </c>
      <c r="S812" s="4">
        <f t="shared" si="790"/>
        <v>0.55844251490767227</v>
      </c>
      <c r="T812" s="4">
        <f t="shared" si="791"/>
        <v>2.6707572491981661</v>
      </c>
      <c r="U812" s="17">
        <f t="shared" si="792"/>
        <v>4.1632174168884525E-2</v>
      </c>
      <c r="V812" s="17">
        <f t="shared" si="793"/>
        <v>5.2664060892820413E-2</v>
      </c>
      <c r="W812" s="17">
        <f t="shared" si="794"/>
        <v>0.16548558953099995</v>
      </c>
      <c r="X812" s="17">
        <f t="shared" si="795"/>
        <v>1.6311323977614908E-2</v>
      </c>
      <c r="Y812" s="16">
        <f t="shared" si="796"/>
        <v>3.9386229253412133E-2</v>
      </c>
      <c r="Z812" s="17">
        <f t="shared" si="797"/>
        <v>1.2474916429622924E-3</v>
      </c>
      <c r="AA812" s="16">
        <f t="shared" si="798"/>
        <v>4.8426219234797984E-4</v>
      </c>
      <c r="AB812" s="17">
        <f t="shared" si="799"/>
        <v>1.1022129852578985E-3</v>
      </c>
      <c r="AC812" s="35">
        <f t="shared" si="800"/>
        <v>1.1022129852578985E-3</v>
      </c>
      <c r="AD812" s="35">
        <f t="shared" si="801"/>
        <v>74.447364728398796</v>
      </c>
      <c r="AE812" s="35">
        <f t="shared" si="802"/>
        <v>0.9139241692544029</v>
      </c>
      <c r="AF812" s="35">
        <f t="shared" si="803"/>
        <v>1.7413536962872806E-2</v>
      </c>
      <c r="AG812" s="35">
        <f t="shared" si="804"/>
        <v>74.447364728398796</v>
      </c>
      <c r="AH812" s="35">
        <f t="shared" si="805"/>
        <v>7.8338660251960857</v>
      </c>
      <c r="AI812" s="35">
        <f t="shared" si="806"/>
        <v>17.718769246405124</v>
      </c>
      <c r="AJ812" s="35">
        <f t="shared" si="807"/>
        <v>54.942451610604515</v>
      </c>
      <c r="AK812" s="35">
        <f t="shared" si="808"/>
        <v>74.447364728398796</v>
      </c>
      <c r="AM812" s="1">
        <f t="shared" si="809"/>
        <v>90.479157939851532</v>
      </c>
      <c r="AN812" s="1">
        <f t="shared" si="810"/>
        <v>87.866221574709186</v>
      </c>
      <c r="AO812" s="1">
        <f t="shared" si="811"/>
        <v>46.838761280685276</v>
      </c>
      <c r="AP812" s="1">
        <f t="shared" si="812"/>
        <v>74.818355261841745</v>
      </c>
      <c r="AQ812" s="1">
        <f t="shared" si="813"/>
        <v>65.423186222110246</v>
      </c>
      <c r="AR812" s="1">
        <f t="shared" si="814"/>
        <v>52.272650822216008</v>
      </c>
      <c r="AS812" s="1">
        <f t="shared" si="815"/>
        <v>3.6699024595749465</v>
      </c>
      <c r="AT812" s="1">
        <f t="shared" si="816"/>
        <v>32.630488169995452</v>
      </c>
    </row>
    <row r="813" spans="1:46" ht="14.15" x14ac:dyDescent="0.35">
      <c r="A813" s="37" t="s">
        <v>1012</v>
      </c>
      <c r="B813" s="37" t="s">
        <v>1102</v>
      </c>
      <c r="C813" s="30" t="s">
        <v>1084</v>
      </c>
      <c r="D813" s="30" t="s">
        <v>1039</v>
      </c>
      <c r="E813" s="37"/>
      <c r="F813" s="44"/>
      <c r="G813" s="44">
        <v>0.80065603340292268</v>
      </c>
      <c r="H813" s="44">
        <v>18.441165567273028</v>
      </c>
      <c r="I813" s="44">
        <v>3.7029992479452791</v>
      </c>
      <c r="J813" s="45">
        <v>7.1017456041355693E-3</v>
      </c>
      <c r="K813" s="44">
        <v>1.1442104916683811</v>
      </c>
      <c r="L813" s="44">
        <v>6.9959331337325362E-2</v>
      </c>
      <c r="M813" s="44">
        <v>0.82226036624115861</v>
      </c>
      <c r="N813" s="44">
        <v>4.9388796955366336</v>
      </c>
      <c r="O813" s="44">
        <v>2.2913672734598579E-2</v>
      </c>
      <c r="P813" s="44"/>
      <c r="Q813" s="30"/>
      <c r="R813" s="4">
        <f t="shared" si="789"/>
        <v>3.1102836115959915</v>
      </c>
      <c r="S813" s="4">
        <f t="shared" si="790"/>
        <v>1.462423650954809</v>
      </c>
      <c r="T813" s="4">
        <f t="shared" si="791"/>
        <v>2.4641429998351669</v>
      </c>
      <c r="U813" s="17">
        <f t="shared" si="792"/>
        <v>2.3188673354281916E-2</v>
      </c>
      <c r="V813" s="17">
        <f t="shared" si="793"/>
        <v>2.8389220325036001E-2</v>
      </c>
      <c r="W813" s="17">
        <f t="shared" si="794"/>
        <v>0.18086666896109288</v>
      </c>
      <c r="X813" s="17">
        <f t="shared" si="795"/>
        <v>1.326654350179346E-2</v>
      </c>
      <c r="Y813" s="16">
        <f t="shared" si="796"/>
        <v>5.2429720759412247E-2</v>
      </c>
      <c r="Z813" s="17">
        <f t="shared" si="797"/>
        <v>1.2474916429622924E-3</v>
      </c>
      <c r="AA813" s="16">
        <f t="shared" si="798"/>
        <v>1.6142073078265995E-4</v>
      </c>
      <c r="AB813" s="17">
        <f t="shared" si="799"/>
        <v>1.1990654237274945E-3</v>
      </c>
      <c r="AC813" s="35">
        <f t="shared" si="800"/>
        <v>1.1990654237274945E-3</v>
      </c>
      <c r="AD813" s="35">
        <f t="shared" si="801"/>
        <v>73.000165461005352</v>
      </c>
      <c r="AE813" s="35">
        <f t="shared" si="802"/>
        <v>0.65529845971222977</v>
      </c>
      <c r="AF813" s="35">
        <f t="shared" si="803"/>
        <v>1.4465608925520955E-2</v>
      </c>
      <c r="AG813" s="35">
        <f t="shared" si="804"/>
        <v>73.000165461005352</v>
      </c>
      <c r="AH813" s="35">
        <f t="shared" si="805"/>
        <v>5.8385099428374234</v>
      </c>
      <c r="AI813" s="35">
        <f t="shared" si="806"/>
        <v>21.161324596157225</v>
      </c>
      <c r="AJ813" s="35">
        <f t="shared" si="807"/>
        <v>57.661407326659898</v>
      </c>
      <c r="AK813" s="35">
        <f t="shared" si="808"/>
        <v>73.000165461005352</v>
      </c>
      <c r="AM813" s="1">
        <f t="shared" si="809"/>
        <v>92.594358146011118</v>
      </c>
      <c r="AN813" s="1">
        <f t="shared" si="810"/>
        <v>89.877291759975492</v>
      </c>
      <c r="AO813" s="1">
        <f t="shared" si="811"/>
        <v>52.850311482980025</v>
      </c>
      <c r="AP813" s="1">
        <f t="shared" si="812"/>
        <v>73.355174112089813</v>
      </c>
      <c r="AQ813" s="1">
        <f t="shared" si="813"/>
        <v>68.16844247862322</v>
      </c>
      <c r="AR813" s="1">
        <f t="shared" si="814"/>
        <v>60.421839386684226</v>
      </c>
      <c r="AS813" s="1">
        <f t="shared" si="815"/>
        <v>6.0064669273967199</v>
      </c>
      <c r="AT813" s="1">
        <f t="shared" si="816"/>
        <v>23.032569290579097</v>
      </c>
    </row>
    <row r="814" spans="1:46" ht="14.15" x14ac:dyDescent="0.35">
      <c r="A814" s="37" t="s">
        <v>1012</v>
      </c>
      <c r="B814" s="37" t="s">
        <v>1102</v>
      </c>
      <c r="C814" s="30" t="s">
        <v>1084</v>
      </c>
      <c r="D814" s="30" t="s">
        <v>1038</v>
      </c>
      <c r="E814" s="37"/>
      <c r="F814" s="44"/>
      <c r="G814" s="44">
        <v>0.60049202505219201</v>
      </c>
      <c r="H814" s="44">
        <v>19.839368694299878</v>
      </c>
      <c r="I814" s="44">
        <v>8.5068901641986159</v>
      </c>
      <c r="J814" s="45">
        <v>3.2280661836979863E-2</v>
      </c>
      <c r="K814" s="44">
        <v>2.5205796338202018</v>
      </c>
      <c r="L814" s="44">
        <v>0.12592679640718563</v>
      </c>
      <c r="M814" s="44">
        <v>0.72790261929545197</v>
      </c>
      <c r="N814" s="44">
        <v>4.3968075338313941</v>
      </c>
      <c r="O814" s="44">
        <v>9.1654690938394318E-2</v>
      </c>
      <c r="P814" s="44"/>
      <c r="Q814" s="30"/>
      <c r="R814" s="4">
        <f t="shared" si="789"/>
        <v>3.3052562859435053</v>
      </c>
      <c r="S814" s="4">
        <f t="shared" si="790"/>
        <v>0.55638982858993014</v>
      </c>
      <c r="T814" s="4">
        <f t="shared" si="791"/>
        <v>1.7544665173240115</v>
      </c>
      <c r="U814" s="17">
        <f t="shared" si="792"/>
        <v>5.3271276624701706E-2</v>
      </c>
      <c r="V814" s="17">
        <f t="shared" si="793"/>
        <v>6.2538572310224236E-2</v>
      </c>
      <c r="W814" s="17">
        <f t="shared" si="794"/>
        <v>0.19457992050117576</v>
      </c>
      <c r="X814" s="17">
        <f t="shared" si="795"/>
        <v>1.1744153263882737E-2</v>
      </c>
      <c r="Y814" s="16">
        <f t="shared" si="796"/>
        <v>4.6675239212647497E-2</v>
      </c>
      <c r="Z814" s="17">
        <f t="shared" si="797"/>
        <v>2.2454849573321262E-3</v>
      </c>
      <c r="AA814" s="16">
        <f t="shared" si="798"/>
        <v>6.4568292313063982E-4</v>
      </c>
      <c r="AB814" s="17">
        <f t="shared" si="799"/>
        <v>2.0517800803929341E-3</v>
      </c>
      <c r="AC814" s="35">
        <f t="shared" si="800"/>
        <v>2.0517800803929341E-3</v>
      </c>
      <c r="AD814" s="35">
        <f t="shared" si="801"/>
        <v>76.290565222887224</v>
      </c>
      <c r="AE814" s="35">
        <f t="shared" si="802"/>
        <v>0.90695240245882369</v>
      </c>
      <c r="AF814" s="35">
        <f t="shared" si="803"/>
        <v>1.379593334427567E-2</v>
      </c>
      <c r="AG814" s="35">
        <f t="shared" si="804"/>
        <v>76.290565222887224</v>
      </c>
      <c r="AH814" s="35">
        <f t="shared" si="805"/>
        <v>5.4090861477441496</v>
      </c>
      <c r="AI814" s="35">
        <f t="shared" si="806"/>
        <v>18.300348629368624</v>
      </c>
      <c r="AJ814" s="35">
        <f t="shared" si="807"/>
        <v>56.445631240812233</v>
      </c>
      <c r="AK814" s="35">
        <f t="shared" si="808"/>
        <v>76.290565222887224</v>
      </c>
      <c r="AM814" s="1">
        <f t="shared" si="809"/>
        <v>93.379303268742518</v>
      </c>
      <c r="AN814" s="1">
        <f t="shared" si="810"/>
        <v>91.468224548432289</v>
      </c>
      <c r="AO814" s="1">
        <f t="shared" si="811"/>
        <v>51.292977789084418</v>
      </c>
      <c r="AP814" s="1">
        <f t="shared" si="812"/>
        <v>76.909268333990269</v>
      </c>
      <c r="AQ814" s="1">
        <f t="shared" si="813"/>
        <v>66.831302264917142</v>
      </c>
      <c r="AR814" s="1">
        <f t="shared" si="814"/>
        <v>52.467083606996667</v>
      </c>
      <c r="AS814" s="1">
        <f t="shared" si="815"/>
        <v>6.0403787777094839</v>
      </c>
      <c r="AT814" s="1">
        <f t="shared" si="816"/>
        <v>33.038521523371656</v>
      </c>
    </row>
    <row r="815" spans="1:46" ht="14.15" x14ac:dyDescent="0.35">
      <c r="A815" s="37" t="s">
        <v>1012</v>
      </c>
      <c r="B815" s="37" t="s">
        <v>1102</v>
      </c>
      <c r="C815" s="30" t="s">
        <v>1084</v>
      </c>
      <c r="D815" s="30" t="s">
        <v>1037</v>
      </c>
      <c r="E815" s="37"/>
      <c r="F815" s="44"/>
      <c r="G815" s="44">
        <v>0.80065603340292268</v>
      </c>
      <c r="H815" s="44">
        <v>22.673564222057003</v>
      </c>
      <c r="I815" s="44">
        <v>6.5624581266675026</v>
      </c>
      <c r="J815" s="45">
        <v>1.4332613855619059E-2</v>
      </c>
      <c r="K815" s="44">
        <v>1.9401830076116027</v>
      </c>
      <c r="L815" s="44">
        <v>2.7983732534930143E-2</v>
      </c>
      <c r="M815" s="44">
        <v>0.74138229743055295</v>
      </c>
      <c r="N815" s="44">
        <v>5.6857346738860768</v>
      </c>
      <c r="O815" s="44">
        <v>6.8741018203795731E-2</v>
      </c>
      <c r="P815" s="44"/>
      <c r="Q815" s="30"/>
      <c r="R815" s="4">
        <f t="shared" si="789"/>
        <v>3.4204385398998314</v>
      </c>
      <c r="S815" s="4">
        <f t="shared" si="790"/>
        <v>1.0751780466415142</v>
      </c>
      <c r="T815" s="4">
        <f t="shared" si="791"/>
        <v>3.2768930527684819</v>
      </c>
      <c r="U815" s="17">
        <f t="shared" si="792"/>
        <v>4.1094984824769885E-2</v>
      </c>
      <c r="V815" s="17">
        <f t="shared" si="793"/>
        <v>4.8138243159843656E-2</v>
      </c>
      <c r="W815" s="17">
        <f t="shared" si="794"/>
        <v>0.22237705200134369</v>
      </c>
      <c r="X815" s="17">
        <f t="shared" si="795"/>
        <v>1.1961637583584268E-2</v>
      </c>
      <c r="Y815" s="16">
        <f t="shared" si="796"/>
        <v>6.0358117557177036E-2</v>
      </c>
      <c r="Z815" s="17">
        <f t="shared" si="797"/>
        <v>4.9899665718491698E-4</v>
      </c>
      <c r="AA815" s="16">
        <f t="shared" si="798"/>
        <v>4.8426219234797984E-4</v>
      </c>
      <c r="AB815" s="17">
        <f t="shared" si="799"/>
        <v>3.5371799948052301E-4</v>
      </c>
      <c r="AC815" s="35">
        <f t="shared" si="800"/>
        <v>3.5371799948052301E-4</v>
      </c>
      <c r="AD815" s="35">
        <f t="shared" si="801"/>
        <v>75.369142927175574</v>
      </c>
      <c r="AE815" s="35">
        <f t="shared" si="802"/>
        <v>0.72872618071032169</v>
      </c>
      <c r="AF815" s="35">
        <f t="shared" si="803"/>
        <v>1.2315355583064791E-2</v>
      </c>
      <c r="AG815" s="35">
        <f t="shared" si="804"/>
        <v>75.369142927175574</v>
      </c>
      <c r="AH815" s="35">
        <f t="shared" si="805"/>
        <v>4.1739819229791362</v>
      </c>
      <c r="AI815" s="35">
        <f t="shared" si="806"/>
        <v>20.456875149845288</v>
      </c>
      <c r="AJ815" s="35">
        <f t="shared" si="807"/>
        <v>58.141446613433075</v>
      </c>
      <c r="AK815" s="35">
        <f t="shared" si="808"/>
        <v>75.369142927175574</v>
      </c>
      <c r="AM815" s="1">
        <f t="shared" si="809"/>
        <v>94.752554754616213</v>
      </c>
      <c r="AN815" s="1">
        <f t="shared" si="810"/>
        <v>92.935781261884216</v>
      </c>
      <c r="AO815" s="1">
        <f t="shared" si="811"/>
        <v>60.520940349285503</v>
      </c>
      <c r="AP815" s="1">
        <f t="shared" si="812"/>
        <v>75.459606827064064</v>
      </c>
      <c r="AQ815" s="1">
        <f t="shared" si="813"/>
        <v>68.561846469629231</v>
      </c>
      <c r="AR815" s="1">
        <f t="shared" si="814"/>
        <v>57.867929672352012</v>
      </c>
      <c r="AS815" s="1">
        <f t="shared" si="815"/>
        <v>7.6690995908472894</v>
      </c>
      <c r="AT815" s="1">
        <f t="shared" si="816"/>
        <v>28.318732734318562</v>
      </c>
    </row>
    <row r="816" spans="1:46" ht="14.15" x14ac:dyDescent="0.35">
      <c r="A816" s="37" t="s">
        <v>1012</v>
      </c>
      <c r="B816" s="37" t="s">
        <v>1102</v>
      </c>
      <c r="C816" s="30" t="s">
        <v>1084</v>
      </c>
      <c r="D816" s="30" t="s">
        <v>1036</v>
      </c>
      <c r="E816" s="37"/>
      <c r="F816" s="44"/>
      <c r="G816" s="44">
        <v>0.56713135699373696</v>
      </c>
      <c r="H816" s="44">
        <v>18.308903109311029</v>
      </c>
      <c r="I816" s="44">
        <v>9.45051159417695</v>
      </c>
      <c r="J816" s="45">
        <v>4.1190124503986306E-2</v>
      </c>
      <c r="K816" s="44">
        <v>2.8522348487965443</v>
      </c>
      <c r="L816" s="44">
        <v>2.7983732534930143E-2</v>
      </c>
      <c r="M816" s="44">
        <v>0.88965875691666352</v>
      </c>
      <c r="N816" s="44">
        <v>3.5053999790272212</v>
      </c>
      <c r="O816" s="44">
        <v>4.5827345469197159E-2</v>
      </c>
      <c r="P816" s="44"/>
      <c r="Q816" s="30"/>
      <c r="R816" s="4">
        <f t="shared" si="789"/>
        <v>3.0243047592205512</v>
      </c>
      <c r="S816" s="4">
        <f t="shared" si="790"/>
        <v>0.20620178621175453</v>
      </c>
      <c r="T816" s="4">
        <f t="shared" si="791"/>
        <v>3.4592146095624368</v>
      </c>
      <c r="U816" s="17">
        <f t="shared" si="792"/>
        <v>5.9180359409962739E-2</v>
      </c>
      <c r="V816" s="17">
        <f t="shared" si="793"/>
        <v>7.0767331824727428E-2</v>
      </c>
      <c r="W816" s="17">
        <f t="shared" si="794"/>
        <v>0.17956946949108504</v>
      </c>
      <c r="X816" s="17">
        <f t="shared" si="795"/>
        <v>1.4353965100301123E-2</v>
      </c>
      <c r="Y816" s="16">
        <f t="shared" si="796"/>
        <v>3.7212314002412115E-2</v>
      </c>
      <c r="Z816" s="17">
        <f t="shared" si="797"/>
        <v>4.9899665718491698E-4</v>
      </c>
      <c r="AA816" s="16">
        <f t="shared" si="798"/>
        <v>3.2284146156531991E-4</v>
      </c>
      <c r="AB816" s="17">
        <f t="shared" si="799"/>
        <v>4.0214421871532103E-4</v>
      </c>
      <c r="AC816" s="35">
        <f t="shared" si="800"/>
        <v>4.0214421871532103E-4</v>
      </c>
      <c r="AD816" s="35">
        <f t="shared" si="801"/>
        <v>77.555110876166751</v>
      </c>
      <c r="AE816" s="35">
        <f t="shared" si="802"/>
        <v>1.0136075331203482</v>
      </c>
      <c r="AF816" s="35">
        <f t="shared" si="803"/>
        <v>1.4756109319016443E-2</v>
      </c>
      <c r="AG816" s="35">
        <f t="shared" si="804"/>
        <v>77.555110876166751</v>
      </c>
      <c r="AH816" s="35">
        <f t="shared" si="805"/>
        <v>6.3730861241641827</v>
      </c>
      <c r="AI816" s="35">
        <f t="shared" si="806"/>
        <v>16.071802999669067</v>
      </c>
      <c r="AJ816" s="35">
        <f t="shared" si="807"/>
        <v>54.849358437752443</v>
      </c>
      <c r="AK816" s="35">
        <f t="shared" si="808"/>
        <v>77.555110876166751</v>
      </c>
      <c r="AM816" s="1">
        <f t="shared" si="809"/>
        <v>92.406501805181094</v>
      </c>
      <c r="AN816" s="1">
        <f t="shared" si="810"/>
        <v>90.607979958230572</v>
      </c>
      <c r="AO816" s="1">
        <f t="shared" si="811"/>
        <v>45.892603017046682</v>
      </c>
      <c r="AP816" s="1">
        <f t="shared" si="812"/>
        <v>77.690046037258966</v>
      </c>
      <c r="AQ816" s="1">
        <f t="shared" si="813"/>
        <v>66.046846523725051</v>
      </c>
      <c r="AR816" s="1">
        <f t="shared" si="814"/>
        <v>49.675416507795333</v>
      </c>
      <c r="AS816" s="1">
        <f t="shared" si="815"/>
        <v>3.9401623957213299</v>
      </c>
      <c r="AT816" s="1">
        <f t="shared" si="816"/>
        <v>32.283355317123153</v>
      </c>
    </row>
    <row r="817" spans="1:47" ht="14.15" x14ac:dyDescent="0.35">
      <c r="A817" s="37" t="s">
        <v>1012</v>
      </c>
      <c r="B817" s="37" t="s">
        <v>1102</v>
      </c>
      <c r="C817" s="30" t="s">
        <v>1084</v>
      </c>
      <c r="D817" s="30" t="s">
        <v>1035</v>
      </c>
      <c r="E817" s="37"/>
      <c r="F817" s="44"/>
      <c r="G817" s="44">
        <v>0.65053302713987471</v>
      </c>
      <c r="H817" s="44">
        <v>18.478954840976456</v>
      </c>
      <c r="I817" s="44">
        <v>9.5648899493258384</v>
      </c>
      <c r="J817" s="45">
        <v>5.3069408059994889E-2</v>
      </c>
      <c r="K817" s="44">
        <v>3.2833866282657893</v>
      </c>
      <c r="L817" s="44">
        <v>0.20987799401197604</v>
      </c>
      <c r="M817" s="44">
        <v>0.44482937845833176</v>
      </c>
      <c r="N817" s="44">
        <v>3.7704130358608938</v>
      </c>
      <c r="O817" s="44">
        <v>0.18330938187678864</v>
      </c>
      <c r="P817" s="44"/>
      <c r="Q817" s="30"/>
      <c r="R817" s="4">
        <f t="shared" si="789"/>
        <v>3.7266969979245474</v>
      </c>
      <c r="S817" s="4">
        <f t="shared" si="790"/>
        <v>0.13830915569933283</v>
      </c>
      <c r="T817" s="4">
        <f t="shared" si="791"/>
        <v>0.7511644084602267</v>
      </c>
      <c r="U817" s="17">
        <f t="shared" si="792"/>
        <v>5.9896611868782257E-2</v>
      </c>
      <c r="V817" s="17">
        <f t="shared" si="793"/>
        <v>8.1464719193581572E-2</v>
      </c>
      <c r="W817" s="17">
        <f t="shared" si="794"/>
        <v>0.18123729738109512</v>
      </c>
      <c r="X817" s="17">
        <f t="shared" si="795"/>
        <v>7.1769825501505615E-3</v>
      </c>
      <c r="Y817" s="16">
        <f t="shared" si="796"/>
        <v>4.0025616091941545E-2</v>
      </c>
      <c r="Z817" s="17">
        <f t="shared" si="797"/>
        <v>3.7424749288868767E-3</v>
      </c>
      <c r="AA817" s="16">
        <f t="shared" si="798"/>
        <v>1.2913658462612796E-3</v>
      </c>
      <c r="AB817" s="17">
        <f t="shared" si="799"/>
        <v>3.3550651750084929E-3</v>
      </c>
      <c r="AC817" s="35">
        <f t="shared" si="800"/>
        <v>3.3550651750084929E-3</v>
      </c>
      <c r="AD817" s="35">
        <f t="shared" si="801"/>
        <v>78.188626898635903</v>
      </c>
      <c r="AE817" s="35">
        <f t="shared" si="802"/>
        <v>1.0610752169238775</v>
      </c>
      <c r="AF817" s="35">
        <f t="shared" si="803"/>
        <v>1.0532047725159054E-2</v>
      </c>
      <c r="AG817" s="35">
        <f t="shared" si="804"/>
        <v>78.188626898635903</v>
      </c>
      <c r="AH817" s="35">
        <f t="shared" si="805"/>
        <v>4.5436914032629252</v>
      </c>
      <c r="AI817" s="35">
        <f t="shared" si="806"/>
        <v>17.267681698101168</v>
      </c>
      <c r="AJ817" s="35">
        <f t="shared" si="807"/>
        <v>56.361995147419123</v>
      </c>
      <c r="AK817" s="35">
        <f t="shared" si="808"/>
        <v>78.188626898635903</v>
      </c>
      <c r="AM817" s="1">
        <f t="shared" si="809"/>
        <v>94.507960738290294</v>
      </c>
      <c r="AN817" s="1">
        <f t="shared" si="810"/>
        <v>93.059319292090365</v>
      </c>
      <c r="AO817" s="1">
        <f t="shared" si="811"/>
        <v>45.652556250308272</v>
      </c>
      <c r="AP817" s="1">
        <f t="shared" si="812"/>
        <v>79.336972453664174</v>
      </c>
      <c r="AQ817" s="1">
        <f t="shared" si="813"/>
        <v>64.620083930275413</v>
      </c>
      <c r="AR817" s="1">
        <f t="shared" si="814"/>
        <v>48.568736784034897</v>
      </c>
      <c r="AS817" s="1">
        <f t="shared" si="815"/>
        <v>8.4760881777372923</v>
      </c>
      <c r="AT817" s="1">
        <f t="shared" si="816"/>
        <v>28.405867296578002</v>
      </c>
    </row>
    <row r="818" spans="1:47" ht="14.15" x14ac:dyDescent="0.35">
      <c r="A818" s="37" t="s">
        <v>1012</v>
      </c>
      <c r="B818" s="37" t="s">
        <v>1102</v>
      </c>
      <c r="C818" s="30" t="s">
        <v>1084</v>
      </c>
      <c r="D818" s="30" t="s">
        <v>1034</v>
      </c>
      <c r="E818" s="37"/>
      <c r="F818" s="44"/>
      <c r="G818" s="44">
        <v>0.60049202505219201</v>
      </c>
      <c r="H818" s="44">
        <v>19.272529588748451</v>
      </c>
      <c r="I818" s="44">
        <v>7.1057553136247256</v>
      </c>
      <c r="J818" s="45">
        <v>3.9511530088463351E-2</v>
      </c>
      <c r="K818" s="44">
        <v>2.6200761983131047</v>
      </c>
      <c r="L818" s="44">
        <v>2.7983732534930143E-2</v>
      </c>
      <c r="M818" s="44">
        <v>0.48526841286363459</v>
      </c>
      <c r="N818" s="44">
        <v>4.4690838220587592</v>
      </c>
      <c r="O818" s="44">
        <v>4.5827345469197159E-2</v>
      </c>
      <c r="P818" s="44"/>
      <c r="Q818" s="30"/>
      <c r="R818" s="4">
        <f t="shared" si="789"/>
        <v>3.6817338571784171</v>
      </c>
      <c r="S818" s="4">
        <f t="shared" si="790"/>
        <v>0.53398002543418333</v>
      </c>
      <c r="T818" s="4">
        <f t="shared" si="791"/>
        <v>2.853078805992121</v>
      </c>
      <c r="U818" s="17">
        <f t="shared" si="792"/>
        <v>4.4497184004162603E-2</v>
      </c>
      <c r="V818" s="17">
        <f t="shared" si="793"/>
        <v>6.5007200164575202E-2</v>
      </c>
      <c r="W818" s="17">
        <f t="shared" si="794"/>
        <v>0.18902049420114214</v>
      </c>
      <c r="X818" s="17">
        <f t="shared" si="795"/>
        <v>7.8294355092551563E-3</v>
      </c>
      <c r="Y818" s="16">
        <f t="shared" si="796"/>
        <v>4.7442503418882793E-2</v>
      </c>
      <c r="Z818" s="17">
        <f t="shared" si="797"/>
        <v>4.9899665718491698E-4</v>
      </c>
      <c r="AA818" s="16">
        <f t="shared" si="798"/>
        <v>3.2284146156531991E-4</v>
      </c>
      <c r="AB818" s="17">
        <f t="shared" si="799"/>
        <v>4.0214421871532103E-4</v>
      </c>
      <c r="AC818" s="35">
        <f t="shared" si="800"/>
        <v>4.0214421871532103E-4</v>
      </c>
      <c r="AD818" s="35">
        <f t="shared" si="801"/>
        <v>77.24752066422964</v>
      </c>
      <c r="AE818" s="35">
        <f t="shared" si="802"/>
        <v>0.87437777820105822</v>
      </c>
      <c r="AF818" s="35">
        <f t="shared" si="803"/>
        <v>8.2315797279704766E-3</v>
      </c>
      <c r="AG818" s="35">
        <f t="shared" si="804"/>
        <v>77.24752066422964</v>
      </c>
      <c r="AH818" s="35">
        <f t="shared" si="805"/>
        <v>3.3640221279868552</v>
      </c>
      <c r="AI818" s="35">
        <f t="shared" si="806"/>
        <v>19.388457207783503</v>
      </c>
      <c r="AJ818" s="35">
        <f t="shared" si="807"/>
        <v>58.012217539898323</v>
      </c>
      <c r="AK818" s="35">
        <f t="shared" si="808"/>
        <v>77.24752066422964</v>
      </c>
      <c r="AM818" s="1">
        <f t="shared" si="809"/>
        <v>95.826872912409172</v>
      </c>
      <c r="AN818" s="1">
        <f t="shared" si="810"/>
        <v>94.505304500950842</v>
      </c>
      <c r="AO818" s="1">
        <f t="shared" si="811"/>
        <v>49.708437297862588</v>
      </c>
      <c r="AP818" s="1">
        <f t="shared" si="812"/>
        <v>77.374682375492199</v>
      </c>
      <c r="AQ818" s="1">
        <f t="shared" si="813"/>
        <v>65.928391547323272</v>
      </c>
      <c r="AR818" s="1">
        <f t="shared" si="814"/>
        <v>53.365626311191875</v>
      </c>
      <c r="AS818" s="1">
        <f t="shared" si="815"/>
        <v>9.2095090131378843</v>
      </c>
      <c r="AT818" s="1">
        <f t="shared" si="816"/>
        <v>32.094563765561034</v>
      </c>
    </row>
    <row r="819" spans="1:47" ht="14.15" x14ac:dyDescent="0.35">
      <c r="A819" s="37" t="s">
        <v>1012</v>
      </c>
      <c r="B819" s="37" t="s">
        <v>1102</v>
      </c>
      <c r="C819" s="30" t="s">
        <v>1084</v>
      </c>
      <c r="D819" s="30" t="s">
        <v>1033</v>
      </c>
      <c r="E819" s="37"/>
      <c r="F819" s="44"/>
      <c r="G819" s="44">
        <v>0.63385269311064718</v>
      </c>
      <c r="H819" s="44">
        <v>19.083583220231311</v>
      </c>
      <c r="I819" s="44">
        <v>6.462377065912225</v>
      </c>
      <c r="J819" s="45">
        <v>3.1118558010848587E-2</v>
      </c>
      <c r="K819" s="44">
        <v>2.2884209833367621</v>
      </c>
      <c r="L819" s="44">
        <v>2.7983732534930143E-2</v>
      </c>
      <c r="M819" s="44">
        <v>0.31003259710732212</v>
      </c>
      <c r="N819" s="44">
        <v>4.6618205906650676</v>
      </c>
      <c r="O819" s="44">
        <v>4.5827345469197159E-2</v>
      </c>
      <c r="P819" s="44"/>
      <c r="Q819" s="30"/>
      <c r="R819" s="4">
        <f t="shared" si="789"/>
        <v>4.1199062832623659</v>
      </c>
      <c r="S819" s="4">
        <f t="shared" si="790"/>
        <v>0.71154400372629234</v>
      </c>
      <c r="T819" s="4">
        <f t="shared" si="791"/>
        <v>2.4050540834651608</v>
      </c>
      <c r="U819" s="17">
        <f t="shared" si="792"/>
        <v>4.0468263923302807E-2</v>
      </c>
      <c r="V819" s="17">
        <f t="shared" si="793"/>
        <v>5.6778440650072003E-2</v>
      </c>
      <c r="W819" s="17">
        <f t="shared" si="794"/>
        <v>0.18716735210113095</v>
      </c>
      <c r="X819" s="17">
        <f t="shared" si="795"/>
        <v>5.002139353135239E-3</v>
      </c>
      <c r="Y819" s="16">
        <f t="shared" si="796"/>
        <v>4.948854130217694E-2</v>
      </c>
      <c r="Z819" s="17">
        <f t="shared" si="797"/>
        <v>4.9899665718491698E-4</v>
      </c>
      <c r="AA819" s="16">
        <f t="shared" si="798"/>
        <v>3.2284146156531991E-4</v>
      </c>
      <c r="AB819" s="17">
        <f t="shared" si="799"/>
        <v>4.0214421871532103E-4</v>
      </c>
      <c r="AC819" s="35">
        <f t="shared" si="800"/>
        <v>4.0214421871532103E-4</v>
      </c>
      <c r="AD819" s="35">
        <f t="shared" si="801"/>
        <v>77.322653581443546</v>
      </c>
      <c r="AE819" s="35">
        <f t="shared" si="802"/>
        <v>0.81337038846184562</v>
      </c>
      <c r="AF819" s="35">
        <f t="shared" si="803"/>
        <v>5.4042835718505601E-3</v>
      </c>
      <c r="AG819" s="35">
        <f t="shared" si="804"/>
        <v>77.322653581443546</v>
      </c>
      <c r="AH819" s="35">
        <f t="shared" si="805"/>
        <v>2.2326198548574876</v>
      </c>
      <c r="AI819" s="35">
        <f t="shared" si="806"/>
        <v>20.444726563698964</v>
      </c>
      <c r="AJ819" s="35">
        <f t="shared" si="807"/>
        <v>59.106053354420737</v>
      </c>
      <c r="AK819" s="35">
        <f t="shared" si="808"/>
        <v>77.322653581443546</v>
      </c>
      <c r="AM819" s="1">
        <f t="shared" si="809"/>
        <v>97.193624308707683</v>
      </c>
      <c r="AN819" s="1">
        <f t="shared" si="810"/>
        <v>96.222975470571555</v>
      </c>
      <c r="AO819" s="1">
        <f t="shared" si="811"/>
        <v>48.815363188278226</v>
      </c>
      <c r="AP819" s="1">
        <f t="shared" si="812"/>
        <v>77.451326556882535</v>
      </c>
      <c r="AQ819" s="1">
        <f t="shared" si="813"/>
        <v>67.088417124211347</v>
      </c>
      <c r="AR819" s="1">
        <f t="shared" si="814"/>
        <v>55.161672892378157</v>
      </c>
      <c r="AS819" s="1">
        <f t="shared" si="815"/>
        <v>15.036549814958049</v>
      </c>
      <c r="AT819" s="1">
        <f t="shared" si="816"/>
        <v>30.107284275433418</v>
      </c>
    </row>
    <row r="820" spans="1:47" ht="14.15" x14ac:dyDescent="0.35">
      <c r="A820" s="37" t="s">
        <v>1012</v>
      </c>
      <c r="B820" s="37" t="s">
        <v>1102</v>
      </c>
      <c r="C820" s="30" t="s">
        <v>1084</v>
      </c>
      <c r="D820" s="30" t="s">
        <v>1032</v>
      </c>
      <c r="E820" s="37"/>
      <c r="F820" s="44"/>
      <c r="G820" s="44">
        <v>0.63385269311064718</v>
      </c>
      <c r="H820" s="44">
        <v>18.006588919683605</v>
      </c>
      <c r="I820" s="44">
        <v>3.7172965423388908</v>
      </c>
      <c r="J820" s="45">
        <v>7.6182361935272476E-3</v>
      </c>
      <c r="K820" s="44">
        <v>1.1442104916683811</v>
      </c>
      <c r="L820" s="44">
        <v>1.3991866267465071E-2</v>
      </c>
      <c r="M820" s="44">
        <v>0.56614648167424031</v>
      </c>
      <c r="N820" s="44">
        <v>4.9388796955366336</v>
      </c>
      <c r="O820" s="44">
        <v>2.2913672734598579E-2</v>
      </c>
      <c r="P820" s="44"/>
      <c r="Q820" s="30"/>
      <c r="R820" s="4">
        <f t="shared" si="789"/>
        <v>3.4596401747270447</v>
      </c>
      <c r="S820" s="4">
        <f t="shared" si="790"/>
        <v>1.462423650954809</v>
      </c>
      <c r="T820" s="4">
        <f t="shared" si="791"/>
        <v>3.7003766663793245</v>
      </c>
      <c r="U820" s="17">
        <f t="shared" si="792"/>
        <v>2.3278204911634359E-2</v>
      </c>
      <c r="V820" s="17">
        <f t="shared" si="793"/>
        <v>2.8389220325036001E-2</v>
      </c>
      <c r="W820" s="17">
        <f t="shared" si="794"/>
        <v>0.17660444213106713</v>
      </c>
      <c r="X820" s="17">
        <f t="shared" si="795"/>
        <v>9.1343414274643493E-3</v>
      </c>
      <c r="Y820" s="16">
        <f t="shared" si="796"/>
        <v>5.2429720759412247E-2</v>
      </c>
      <c r="Z820" s="17">
        <f t="shared" si="797"/>
        <v>2.4949832859245849E-4</v>
      </c>
      <c r="AA820" s="16">
        <f t="shared" si="798"/>
        <v>1.6142073078265995E-4</v>
      </c>
      <c r="AB820" s="17">
        <f t="shared" si="799"/>
        <v>2.0107210935766052E-4</v>
      </c>
      <c r="AC820" s="35">
        <f t="shared" si="800"/>
        <v>2.0107210935766052E-4</v>
      </c>
      <c r="AD820" s="35">
        <f t="shared" si="801"/>
        <v>74.088499370610094</v>
      </c>
      <c r="AE820" s="35">
        <f t="shared" si="802"/>
        <v>0.64257152528428152</v>
      </c>
      <c r="AF820" s="35">
        <f t="shared" si="803"/>
        <v>9.3354135368220095E-3</v>
      </c>
      <c r="AG820" s="35">
        <f t="shared" si="804"/>
        <v>74.088499370610094</v>
      </c>
      <c r="AH820" s="35">
        <f t="shared" si="805"/>
        <v>3.9163611719002867</v>
      </c>
      <c r="AI820" s="35">
        <f t="shared" si="806"/>
        <v>21.995139457489621</v>
      </c>
      <c r="AJ820" s="35">
        <f t="shared" si="807"/>
        <v>59.039389142794661</v>
      </c>
      <c r="AK820" s="35">
        <f t="shared" si="808"/>
        <v>74.088499370610094</v>
      </c>
      <c r="AM820" s="1">
        <f t="shared" si="809"/>
        <v>94.979336999434821</v>
      </c>
      <c r="AN820" s="1">
        <f t="shared" si="810"/>
        <v>93.007711704267564</v>
      </c>
      <c r="AO820" s="1">
        <f t="shared" si="811"/>
        <v>50.346482681310555</v>
      </c>
      <c r="AP820" s="1">
        <f t="shared" si="812"/>
        <v>74.151048072799981</v>
      </c>
      <c r="AQ820" s="1">
        <f t="shared" si="813"/>
        <v>68.916257545056126</v>
      </c>
      <c r="AR820" s="1">
        <f t="shared" si="814"/>
        <v>60.890314379844469</v>
      </c>
      <c r="AS820" s="1">
        <f t="shared" si="815"/>
        <v>8.723678156457142</v>
      </c>
      <c r="AT820" s="1">
        <f t="shared" si="816"/>
        <v>28.408160311374306</v>
      </c>
    </row>
    <row r="821" spans="1:47" ht="14.15" x14ac:dyDescent="0.35">
      <c r="A821" s="37" t="s">
        <v>1012</v>
      </c>
      <c r="B821" s="37" t="s">
        <v>1102</v>
      </c>
      <c r="C821" s="30" t="s">
        <v>1084</v>
      </c>
      <c r="D821" s="30" t="s">
        <v>1031</v>
      </c>
      <c r="E821" s="37"/>
      <c r="F821" s="44"/>
      <c r="G821" s="44">
        <v>0.73393469728601246</v>
      </c>
      <c r="H821" s="44">
        <v>17.269698082466753</v>
      </c>
      <c r="I821" s="44">
        <v>2.3304589861586122</v>
      </c>
      <c r="J821" s="45">
        <v>5.1649058939167783E-3</v>
      </c>
      <c r="K821" s="44">
        <v>1.2271242954124668</v>
      </c>
      <c r="L821" s="44">
        <v>1.3991866267465071E-2</v>
      </c>
      <c r="M821" s="44">
        <v>0.66050422861994706</v>
      </c>
      <c r="N821" s="44">
        <v>4.710004782816644</v>
      </c>
      <c r="O821" s="44">
        <v>4.5827345469197159E-2</v>
      </c>
      <c r="P821" s="44"/>
      <c r="Q821" s="30"/>
      <c r="R821" s="4">
        <f t="shared" si="789"/>
        <v>3.263705162699734</v>
      </c>
      <c r="S821" s="4">
        <f t="shared" si="790"/>
        <v>1.3450154626349109</v>
      </c>
      <c r="T821" s="4">
        <f t="shared" si="791"/>
        <v>3.854527346206583</v>
      </c>
      <c r="U821" s="17">
        <f t="shared" si="792"/>
        <v>1.4593643848447694E-2</v>
      </c>
      <c r="V821" s="17">
        <f t="shared" si="793"/>
        <v>3.0446410203661803E-2</v>
      </c>
      <c r="W821" s="17">
        <f t="shared" si="794"/>
        <v>0.16937718794102349</v>
      </c>
      <c r="X821" s="17">
        <f t="shared" si="795"/>
        <v>1.0656731665375074E-2</v>
      </c>
      <c r="Y821" s="16">
        <f t="shared" si="796"/>
        <v>5.0000050773000466E-2</v>
      </c>
      <c r="Z821" s="17">
        <f t="shared" si="797"/>
        <v>2.4949832859245849E-4</v>
      </c>
      <c r="AA821" s="16">
        <f t="shared" si="798"/>
        <v>3.2284146156531991E-4</v>
      </c>
      <c r="AB821" s="17">
        <f t="shared" si="799"/>
        <v>1.5264589012286252E-4</v>
      </c>
      <c r="AC821" s="35">
        <f t="shared" si="800"/>
        <v>1.5264589012286252E-4</v>
      </c>
      <c r="AD821" s="35">
        <f t="shared" si="801"/>
        <v>73.582552576689523</v>
      </c>
      <c r="AE821" s="35">
        <f t="shared" si="802"/>
        <v>0.62550533579508716</v>
      </c>
      <c r="AF821" s="35">
        <f t="shared" si="803"/>
        <v>1.0809377555497936E-2</v>
      </c>
      <c r="AG821" s="35">
        <f t="shared" si="804"/>
        <v>73.582552576689523</v>
      </c>
      <c r="AH821" s="35">
        <f t="shared" si="805"/>
        <v>4.695919220099837</v>
      </c>
      <c r="AI821" s="35">
        <f t="shared" si="806"/>
        <v>21.721528203210646</v>
      </c>
      <c r="AJ821" s="35">
        <f t="shared" si="807"/>
        <v>58.5128044915554</v>
      </c>
      <c r="AK821" s="35">
        <f t="shared" si="808"/>
        <v>73.582552576689523</v>
      </c>
      <c r="AM821" s="1">
        <f t="shared" si="809"/>
        <v>94.001008052008956</v>
      </c>
      <c r="AN821" s="1">
        <f t="shared" si="810"/>
        <v>91.697006730340718</v>
      </c>
      <c r="AO821" s="1">
        <f t="shared" si="811"/>
        <v>49.494342592848646</v>
      </c>
      <c r="AP821" s="1">
        <f t="shared" si="812"/>
        <v>73.631380470313474</v>
      </c>
      <c r="AQ821" s="1">
        <f t="shared" si="813"/>
        <v>66.843388242310184</v>
      </c>
      <c r="AR821" s="1">
        <f t="shared" si="814"/>
        <v>61.540979202011336</v>
      </c>
      <c r="AS821" s="1">
        <f t="shared" si="815"/>
        <v>7.1309229808531205</v>
      </c>
      <c r="AT821" s="1">
        <f t="shared" si="816"/>
        <v>23.530292471970156</v>
      </c>
    </row>
    <row r="822" spans="1:47" ht="14.15" x14ac:dyDescent="0.35">
      <c r="A822" s="37" t="s">
        <v>1012</v>
      </c>
      <c r="B822" s="37" t="s">
        <v>1102</v>
      </c>
      <c r="C822" s="30" t="s">
        <v>1084</v>
      </c>
      <c r="D822" s="30" t="s">
        <v>1030</v>
      </c>
      <c r="E822" s="37"/>
      <c r="F822" s="44"/>
      <c r="G822" s="44">
        <v>0.61717235908141954</v>
      </c>
      <c r="H822" s="44">
        <v>16.891805345432466</v>
      </c>
      <c r="I822" s="44">
        <v>4.8896746826150022</v>
      </c>
      <c r="J822" s="45">
        <v>1.175016090866067E-2</v>
      </c>
      <c r="K822" s="44">
        <v>1.9567657683604198</v>
      </c>
      <c r="L822" s="44">
        <v>0.12592679640718563</v>
      </c>
      <c r="M822" s="44">
        <v>0.68746358489014903</v>
      </c>
      <c r="N822" s="44">
        <v>4.2643010054145574</v>
      </c>
      <c r="O822" s="44">
        <v>4.5827345469197159E-2</v>
      </c>
      <c r="P822" s="44"/>
      <c r="Q822" s="30"/>
      <c r="R822" s="4">
        <f t="shared" si="789"/>
        <v>3.2015750318053988</v>
      </c>
      <c r="S822" s="4">
        <f t="shared" si="790"/>
        <v>0.77898528452182469</v>
      </c>
      <c r="T822" s="4">
        <f t="shared" si="791"/>
        <v>1.6973081034840627</v>
      </c>
      <c r="U822" s="17">
        <f t="shared" si="792"/>
        <v>3.0619792614534423E-2</v>
      </c>
      <c r="V822" s="17">
        <f t="shared" si="793"/>
        <v>4.8549681135568817E-2</v>
      </c>
      <c r="W822" s="17">
        <f t="shared" si="794"/>
        <v>0.16567090374100105</v>
      </c>
      <c r="X822" s="17">
        <f t="shared" si="795"/>
        <v>1.109170030477814E-2</v>
      </c>
      <c r="Y822" s="16">
        <f t="shared" si="796"/>
        <v>4.5268588167882776E-2</v>
      </c>
      <c r="Z822" s="17">
        <f t="shared" si="797"/>
        <v>2.2454849573321262E-3</v>
      </c>
      <c r="AA822" s="16">
        <f t="shared" si="798"/>
        <v>3.2284146156531991E-4</v>
      </c>
      <c r="AB822" s="17">
        <f t="shared" si="799"/>
        <v>2.1486325188625303E-3</v>
      </c>
      <c r="AC822" s="35">
        <f t="shared" si="800"/>
        <v>2.1486325188625303E-3</v>
      </c>
      <c r="AD822" s="35">
        <f t="shared" si="801"/>
        <v>73.900898057471437</v>
      </c>
      <c r="AE822" s="35">
        <f t="shared" si="802"/>
        <v>0.83162006163426871</v>
      </c>
      <c r="AF822" s="35">
        <f t="shared" si="803"/>
        <v>1.324033282364067E-2</v>
      </c>
      <c r="AG822" s="35">
        <f t="shared" si="804"/>
        <v>73.900898057471423</v>
      </c>
      <c r="AH822" s="35">
        <f t="shared" si="805"/>
        <v>5.9061214984167716</v>
      </c>
      <c r="AI822" s="35">
        <f t="shared" si="806"/>
        <v>20.192980444111797</v>
      </c>
      <c r="AJ822" s="35">
        <f t="shared" si="807"/>
        <v>57.143429472847515</v>
      </c>
      <c r="AK822" s="35">
        <f t="shared" si="808"/>
        <v>73.900898057471423</v>
      </c>
      <c r="AM822" s="1">
        <f t="shared" si="809"/>
        <v>92.599496220654174</v>
      </c>
      <c r="AN822" s="1">
        <f t="shared" si="810"/>
        <v>90.09273388212668</v>
      </c>
      <c r="AO822" s="1">
        <f t="shared" si="811"/>
        <v>48.254341511937291</v>
      </c>
      <c r="AP822" s="1">
        <f t="shared" si="812"/>
        <v>74.616049253825082</v>
      </c>
      <c r="AQ822" s="1">
        <f t="shared" si="813"/>
        <v>64.70781285382688</v>
      </c>
      <c r="AR822" s="1">
        <f t="shared" si="814"/>
        <v>54.613906994246342</v>
      </c>
      <c r="AS822" s="1">
        <f t="shared" si="815"/>
        <v>6.202948198479425</v>
      </c>
      <c r="AT822" s="1">
        <f t="shared" si="816"/>
        <v>27.369672502141398</v>
      </c>
    </row>
    <row r="823" spans="1:47" ht="14.15" x14ac:dyDescent="0.35">
      <c r="A823" s="37" t="s">
        <v>1012</v>
      </c>
      <c r="B823" s="37" t="s">
        <v>1102</v>
      </c>
      <c r="C823" s="30" t="s">
        <v>1084</v>
      </c>
      <c r="D823" s="30" t="s">
        <v>1029</v>
      </c>
      <c r="E823" s="37"/>
      <c r="F823" s="44"/>
      <c r="G823" s="44">
        <v>0.7506150313152401</v>
      </c>
      <c r="H823" s="44">
        <v>17.288592719318466</v>
      </c>
      <c r="I823" s="44">
        <v>3.2597831217433346</v>
      </c>
      <c r="J823" s="45">
        <v>2.1950850049146306E-3</v>
      </c>
      <c r="K823" s="44">
        <v>0.89546908043612439</v>
      </c>
      <c r="L823" s="44">
        <v>0.13991866267465072</v>
      </c>
      <c r="M823" s="44">
        <v>0.62006519421464423</v>
      </c>
      <c r="N823" s="44">
        <v>5.0954783200292599</v>
      </c>
      <c r="O823" s="44">
        <v>4.5827345469197159E-2</v>
      </c>
      <c r="P823" s="44"/>
      <c r="Q823" s="30"/>
      <c r="R823" s="4">
        <f t="shared" si="789"/>
        <v>3.3279775581426367</v>
      </c>
      <c r="S823" s="4">
        <f t="shared" si="790"/>
        <v>1.7387611283357187</v>
      </c>
      <c r="T823" s="4">
        <f t="shared" si="791"/>
        <v>1.4887633515910055</v>
      </c>
      <c r="U823" s="17">
        <f t="shared" si="792"/>
        <v>2.0413195076356281E-2</v>
      </c>
      <c r="V823" s="17">
        <f t="shared" si="793"/>
        <v>2.2217650689158611E-2</v>
      </c>
      <c r="W823" s="17">
        <f t="shared" si="794"/>
        <v>0.16956250215102459</v>
      </c>
      <c r="X823" s="17">
        <f t="shared" si="795"/>
        <v>1.0004278706270478E-2</v>
      </c>
      <c r="Y823" s="16">
        <f t="shared" si="796"/>
        <v>5.4092126539588746E-2</v>
      </c>
      <c r="Z823" s="17">
        <f t="shared" si="797"/>
        <v>2.4949832859245849E-3</v>
      </c>
      <c r="AA823" s="16">
        <f t="shared" si="798"/>
        <v>3.2284146156531991E-4</v>
      </c>
      <c r="AB823" s="17">
        <f t="shared" si="799"/>
        <v>2.398130847454989E-3</v>
      </c>
      <c r="AC823" s="35">
        <f t="shared" si="800"/>
        <v>2.398130847454989E-3</v>
      </c>
      <c r="AD823" s="35">
        <f t="shared" si="801"/>
        <v>71.831157169528311</v>
      </c>
      <c r="AE823" s="35">
        <f t="shared" si="802"/>
        <v>0.64414143995125472</v>
      </c>
      <c r="AF823" s="35">
        <f t="shared" si="803"/>
        <v>1.2402409553725468E-2</v>
      </c>
      <c r="AG823" s="35">
        <f t="shared" si="804"/>
        <v>71.831157169528325</v>
      </c>
      <c r="AH823" s="35">
        <f t="shared" si="805"/>
        <v>5.2539884622664523</v>
      </c>
      <c r="AI823" s="35">
        <f t="shared" si="806"/>
        <v>22.914854368205226</v>
      </c>
      <c r="AJ823" s="35">
        <f t="shared" si="807"/>
        <v>58.830432952969389</v>
      </c>
      <c r="AK823" s="35">
        <f t="shared" si="808"/>
        <v>71.831157169528325</v>
      </c>
      <c r="AM823" s="1">
        <f t="shared" si="809"/>
        <v>93.184175214038419</v>
      </c>
      <c r="AN823" s="1">
        <f t="shared" si="810"/>
        <v>90.300978008959092</v>
      </c>
      <c r="AO823" s="1">
        <f t="shared" si="811"/>
        <v>51.801649896384369</v>
      </c>
      <c r="AP823" s="1">
        <f t="shared" si="812"/>
        <v>72.568387843658101</v>
      </c>
      <c r="AQ823" s="1">
        <f t="shared" si="813"/>
        <v>68.167906869128132</v>
      </c>
      <c r="AR823" s="1">
        <f t="shared" si="814"/>
        <v>60.843155328930379</v>
      </c>
      <c r="AS823" s="1">
        <f t="shared" si="815"/>
        <v>8.2176493174770737</v>
      </c>
      <c r="AT823" s="1">
        <f t="shared" si="816"/>
        <v>23.032569290579097</v>
      </c>
    </row>
    <row r="824" spans="1:47" ht="14.15" x14ac:dyDescent="0.35">
      <c r="A824" s="37" t="s">
        <v>1012</v>
      </c>
      <c r="B824" s="37" t="s">
        <v>1102</v>
      </c>
      <c r="C824" s="30" t="s">
        <v>1084</v>
      </c>
      <c r="D824" s="30" t="s">
        <v>1028</v>
      </c>
      <c r="E824" s="37"/>
      <c r="F824" s="44"/>
      <c r="G824" s="44">
        <v>0.86737736951983291</v>
      </c>
      <c r="H824" s="44">
        <v>18.686795846345316</v>
      </c>
      <c r="I824" s="44">
        <v>1.7442699160205564</v>
      </c>
      <c r="J824" s="45">
        <v>2.1950850049146306E-3</v>
      </c>
      <c r="K824" s="44">
        <v>1.0778794486731127</v>
      </c>
      <c r="L824" s="44">
        <v>4.1975598802395209E-2</v>
      </c>
      <c r="M824" s="44">
        <v>0.45830905659343268</v>
      </c>
      <c r="N824" s="44">
        <v>5.5893662895829221</v>
      </c>
      <c r="O824" s="44"/>
      <c r="P824" s="44"/>
      <c r="Q824" s="30"/>
      <c r="R824" s="4">
        <f t="shared" si="789"/>
        <v>3.7080286963627613</v>
      </c>
      <c r="S824" s="4">
        <f t="shared" si="790"/>
        <v>1.6458702781843328</v>
      </c>
      <c r="T824" s="4">
        <f t="shared" si="791"/>
        <v>2.3904552840440081</v>
      </c>
      <c r="U824" s="17">
        <f t="shared" si="792"/>
        <v>1.092284999699766E-2</v>
      </c>
      <c r="V824" s="17">
        <f t="shared" si="793"/>
        <v>2.6743468422135368E-2</v>
      </c>
      <c r="W824" s="17">
        <f t="shared" si="794"/>
        <v>0.18327575369110746</v>
      </c>
      <c r="X824" s="17">
        <f t="shared" si="795"/>
        <v>7.3944668698520928E-3</v>
      </c>
      <c r="Y824" s="16">
        <f t="shared" si="796"/>
        <v>5.9335098615529956E-2</v>
      </c>
      <c r="Z824" s="17">
        <f t="shared" si="797"/>
        <v>7.4849498577737536E-4</v>
      </c>
      <c r="AA824" s="16">
        <f t="shared" si="798"/>
        <v>0</v>
      </c>
      <c r="AB824" s="17">
        <f t="shared" si="799"/>
        <v>7.4849498577737536E-4</v>
      </c>
      <c r="AC824" s="35">
        <f t="shared" si="800"/>
        <v>7.4849498577737536E-4</v>
      </c>
      <c r="AD824" s="35">
        <f t="shared" si="801"/>
        <v>73.089916619376609</v>
      </c>
      <c r="AE824" s="35">
        <f t="shared" si="802"/>
        <v>0.57369497477283626</v>
      </c>
      <c r="AF824" s="35">
        <f t="shared" si="803"/>
        <v>8.142961855629469E-3</v>
      </c>
      <c r="AG824" s="35">
        <f t="shared" si="804"/>
        <v>73.089916619376609</v>
      </c>
      <c r="AH824" s="35">
        <f t="shared" si="805"/>
        <v>3.2473930188595359</v>
      </c>
      <c r="AI824" s="35">
        <f t="shared" si="806"/>
        <v>23.662690361763847</v>
      </c>
      <c r="AJ824" s="35">
        <f t="shared" si="807"/>
        <v>60.207648671452162</v>
      </c>
      <c r="AK824" s="35">
        <f t="shared" si="808"/>
        <v>73.089916619376609</v>
      </c>
      <c r="AM824" s="1">
        <f t="shared" si="809"/>
        <v>95.745994934522855</v>
      </c>
      <c r="AN824" s="1">
        <f t="shared" si="810"/>
        <v>93.83499479737101</v>
      </c>
      <c r="AO824" s="1">
        <f t="shared" si="811"/>
        <v>54.771912878798865</v>
      </c>
      <c r="AP824" s="1">
        <f t="shared" si="812"/>
        <v>73.308741707901518</v>
      </c>
      <c r="AQ824" s="1">
        <f t="shared" si="813"/>
        <v>67.331847451147354</v>
      </c>
      <c r="AR824" s="1">
        <f t="shared" si="814"/>
        <v>63.544715845861454</v>
      </c>
      <c r="AS824" s="1">
        <f t="shared" si="815"/>
        <v>12.195626966501919</v>
      </c>
      <c r="AT824" s="1">
        <f t="shared" si="816"/>
        <v>21.54402051864697</v>
      </c>
    </row>
    <row r="825" spans="1:47" ht="14.15" x14ac:dyDescent="0.35">
      <c r="A825" s="37" t="s">
        <v>1012</v>
      </c>
      <c r="B825" s="37" t="s">
        <v>1102</v>
      </c>
      <c r="C825" s="30" t="s">
        <v>1084</v>
      </c>
      <c r="D825" s="30" t="s">
        <v>1027</v>
      </c>
      <c r="E825" s="37"/>
      <c r="F825" s="44"/>
      <c r="G825" s="44">
        <v>0.81733636743215021</v>
      </c>
      <c r="H825" s="44">
        <v>15.777021771181332</v>
      </c>
      <c r="I825" s="44">
        <v>2.68789134599889</v>
      </c>
      <c r="J825" s="45">
        <v>3.7445567730896639E-3</v>
      </c>
      <c r="K825" s="44">
        <v>1.4758657066447236</v>
      </c>
      <c r="L825" s="44">
        <v>0.11193493013972057</v>
      </c>
      <c r="M825" s="44">
        <v>0.37743098778282697</v>
      </c>
      <c r="N825" s="44">
        <v>4.4449917259829705</v>
      </c>
      <c r="O825" s="44"/>
      <c r="P825" s="44"/>
      <c r="Q825" s="30"/>
      <c r="R825" s="4">
        <f t="shared" si="789"/>
        <v>3.7329221040318621</v>
      </c>
      <c r="S825" s="4">
        <f t="shared" si="790"/>
        <v>1.1025332701621022</v>
      </c>
      <c r="T825" s="4">
        <f t="shared" si="791"/>
        <v>1.2154700165913244</v>
      </c>
      <c r="U825" s="17">
        <f t="shared" si="792"/>
        <v>1.6831932782258689E-2</v>
      </c>
      <c r="V825" s="17">
        <f t="shared" si="793"/>
        <v>3.6617979839539197E-2</v>
      </c>
      <c r="W825" s="17">
        <f t="shared" si="794"/>
        <v>0.15473736535093499</v>
      </c>
      <c r="X825" s="17">
        <f t="shared" si="795"/>
        <v>6.0895609516429007E-3</v>
      </c>
      <c r="Y825" s="16">
        <f t="shared" si="796"/>
        <v>4.7186748683471023E-2</v>
      </c>
      <c r="Z825" s="17">
        <f t="shared" si="797"/>
        <v>1.9959866287396679E-3</v>
      </c>
      <c r="AA825" s="16">
        <f t="shared" si="798"/>
        <v>0</v>
      </c>
      <c r="AB825" s="17">
        <f t="shared" si="799"/>
        <v>1.9959866287396679E-3</v>
      </c>
      <c r="AC825" s="35">
        <f t="shared" si="800"/>
        <v>1.9959866287396679E-3</v>
      </c>
      <c r="AD825" s="35">
        <f t="shared" si="801"/>
        <v>73.681069795142506</v>
      </c>
      <c r="AE825" s="35">
        <f t="shared" si="802"/>
        <v>0.70262414407196394</v>
      </c>
      <c r="AF825" s="35">
        <f t="shared" si="803"/>
        <v>8.0855475803825686E-3</v>
      </c>
      <c r="AG825" s="35">
        <f t="shared" si="804"/>
        <v>73.681069795142506</v>
      </c>
      <c r="AH825" s="35">
        <f t="shared" si="805"/>
        <v>3.850083619111548</v>
      </c>
      <c r="AI825" s="35">
        <f t="shared" si="806"/>
        <v>22.46884658574594</v>
      </c>
      <c r="AJ825" s="35">
        <f t="shared" si="807"/>
        <v>59.309381483317196</v>
      </c>
      <c r="AK825" s="35">
        <f t="shared" si="808"/>
        <v>73.681069795142506</v>
      </c>
      <c r="AM825" s="1">
        <f t="shared" si="809"/>
        <v>95.03414634045194</v>
      </c>
      <c r="AN825" s="1">
        <f t="shared" si="810"/>
        <v>93.007769123980495</v>
      </c>
      <c r="AO825" s="1">
        <f t="shared" si="811"/>
        <v>45.582953435579611</v>
      </c>
      <c r="AP825" s="1">
        <f t="shared" si="812"/>
        <v>74.388073457820951</v>
      </c>
      <c r="AQ825" s="1">
        <f t="shared" si="813"/>
        <v>65.121678963591052</v>
      </c>
      <c r="AR825" s="1">
        <f t="shared" si="814"/>
        <v>58.732868524254492</v>
      </c>
      <c r="AS825" s="1">
        <f t="shared" si="815"/>
        <v>11.776965511217139</v>
      </c>
      <c r="AT825" s="1">
        <f t="shared" si="816"/>
        <v>19.302972925025308</v>
      </c>
    </row>
    <row r="826" spans="1:47" s="23" customFormat="1" ht="14.6" thickBot="1" x14ac:dyDescent="0.4">
      <c r="A826" s="49" t="s">
        <v>1012</v>
      </c>
      <c r="B826" s="49" t="s">
        <v>1102</v>
      </c>
      <c r="C826" s="50" t="s">
        <v>1084</v>
      </c>
      <c r="D826" s="50" t="s">
        <v>1026</v>
      </c>
      <c r="E826" s="49"/>
      <c r="F826" s="52"/>
      <c r="G826" s="52">
        <v>0.85069703549060538</v>
      </c>
      <c r="H826" s="52">
        <v>16.910699982284182</v>
      </c>
      <c r="I826" s="52">
        <v>1.8157563879886121</v>
      </c>
      <c r="J826" s="53">
        <v>1.162103826131275E-3</v>
      </c>
      <c r="K826" s="52">
        <v>0.89546908043612439</v>
      </c>
      <c r="L826" s="52">
        <v>2.7983732534930143E-2</v>
      </c>
      <c r="M826" s="52">
        <v>0.36395130964772598</v>
      </c>
      <c r="N826" s="52">
        <v>5.131616464142942</v>
      </c>
      <c r="O826" s="52"/>
      <c r="P826" s="52"/>
      <c r="Q826" s="50"/>
      <c r="R826" s="11">
        <f t="shared" si="789"/>
        <v>3.8386817416267367</v>
      </c>
      <c r="S826" s="11">
        <f t="shared" si="790"/>
        <v>1.7458282955588109</v>
      </c>
      <c r="T826" s="11">
        <f t="shared" si="791"/>
        <v>2.5653967335403403</v>
      </c>
      <c r="U826" s="22">
        <f t="shared" si="792"/>
        <v>1.1370507783759861E-2</v>
      </c>
      <c r="V826" s="22">
        <f t="shared" si="793"/>
        <v>2.2217650689158611E-2</v>
      </c>
      <c r="W826" s="22">
        <f t="shared" si="794"/>
        <v>0.16585621795100219</v>
      </c>
      <c r="X826" s="22">
        <f t="shared" si="795"/>
        <v>5.8720766319413685E-3</v>
      </c>
      <c r="Y826" s="21">
        <f t="shared" si="796"/>
        <v>5.4475758642706387E-2</v>
      </c>
      <c r="Z826" s="22">
        <f t="shared" si="797"/>
        <v>4.9899665718491698E-4</v>
      </c>
      <c r="AA826" s="21">
        <f t="shared" si="798"/>
        <v>0</v>
      </c>
      <c r="AB826" s="22">
        <f t="shared" si="799"/>
        <v>4.9899665718491698E-4</v>
      </c>
      <c r="AC826" s="51">
        <f t="shared" si="800"/>
        <v>4.9899665718491698E-4</v>
      </c>
      <c r="AD826" s="51">
        <f t="shared" si="801"/>
        <v>73.160117623790384</v>
      </c>
      <c r="AE826" s="51">
        <f t="shared" si="802"/>
        <v>0.56937865562959755</v>
      </c>
      <c r="AF826" s="51">
        <f t="shared" si="803"/>
        <v>6.3710732891262851E-3</v>
      </c>
      <c r="AG826" s="51">
        <f t="shared" si="804"/>
        <v>73.160117623790399</v>
      </c>
      <c r="AH826" s="51">
        <f t="shared" si="805"/>
        <v>2.8103165318768304</v>
      </c>
      <c r="AI826" s="51">
        <f t="shared" si="806"/>
        <v>24.02956584433278</v>
      </c>
      <c r="AJ826" s="51">
        <f t="shared" si="807"/>
        <v>60.609624656227972</v>
      </c>
      <c r="AK826" s="51">
        <f t="shared" si="808"/>
        <v>73.160117623790399</v>
      </c>
      <c r="AM826" s="23">
        <f t="shared" si="809"/>
        <v>96.300776001729375</v>
      </c>
      <c r="AN826" s="23">
        <f t="shared" si="810"/>
        <v>94.589392470237996</v>
      </c>
      <c r="AO826" s="23">
        <f t="shared" si="811"/>
        <v>49.475992366366121</v>
      </c>
      <c r="AP826" s="23">
        <f t="shared" si="812"/>
        <v>73.321505775828101</v>
      </c>
      <c r="AQ826" s="23">
        <f t="shared" si="813"/>
        <v>68.087864685977877</v>
      </c>
      <c r="AR826" s="23">
        <f t="shared" si="814"/>
        <v>63.719485186882693</v>
      </c>
      <c r="AS826" s="23">
        <f t="shared" si="815"/>
        <v>14.099733475639672</v>
      </c>
      <c r="AT826" s="23">
        <f t="shared" si="816"/>
        <v>19.878639840953031</v>
      </c>
    </row>
    <row r="827" spans="1:47" ht="14.15" x14ac:dyDescent="0.35">
      <c r="A827" s="37"/>
      <c r="B827" s="47" t="s">
        <v>1098</v>
      </c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4"/>
      <c r="S827" s="4"/>
      <c r="T827" s="4"/>
      <c r="U827" s="17"/>
      <c r="V827" s="17"/>
      <c r="W827" s="17"/>
      <c r="X827" s="17"/>
      <c r="Y827" s="16"/>
      <c r="Z827" s="17"/>
      <c r="AA827" s="16"/>
      <c r="AB827" s="17"/>
    </row>
    <row r="828" spans="1:47" ht="14.15" x14ac:dyDescent="0.35">
      <c r="A828" s="37" t="s">
        <v>1012</v>
      </c>
      <c r="B828" s="37" t="s">
        <v>1103</v>
      </c>
      <c r="C828" s="30" t="s">
        <v>1086</v>
      </c>
      <c r="D828" s="30" t="s">
        <v>1078</v>
      </c>
      <c r="E828" s="37"/>
      <c r="F828" s="44">
        <v>64.479564259137277</v>
      </c>
      <c r="G828" s="44">
        <v>0.55945840334029218</v>
      </c>
      <c r="H828" s="44">
        <v>13.377402891013633</v>
      </c>
      <c r="I828" s="44">
        <v>5.9476744677422255</v>
      </c>
      <c r="J828" s="45">
        <v>2.7524893963449704E-2</v>
      </c>
      <c r="K828" s="44">
        <v>2.9276864102036622</v>
      </c>
      <c r="L828" s="44">
        <v>0.70281144261477047</v>
      </c>
      <c r="M828" s="44">
        <v>1.0704212407083673</v>
      </c>
      <c r="N828" s="44">
        <v>4.8574484108004699</v>
      </c>
      <c r="O828" s="44">
        <v>7.2807599358695893E-2</v>
      </c>
      <c r="P828" s="44">
        <v>5.18</v>
      </c>
      <c r="Q828" s="30"/>
      <c r="R828" s="4">
        <f t="shared" si="789"/>
        <v>2.5255146781428106</v>
      </c>
      <c r="S828" s="4">
        <f t="shared" si="790"/>
        <v>0.50630079166506037</v>
      </c>
      <c r="T828" s="4">
        <f t="shared" si="791"/>
        <v>0.4207188952411226</v>
      </c>
      <c r="U828" s="17">
        <f t="shared" si="792"/>
        <v>3.7245127858614974E-2</v>
      </c>
      <c r="V828" s="17">
        <f t="shared" si="793"/>
        <v>7.26393746142769E-2</v>
      </c>
      <c r="W828" s="17">
        <f t="shared" si="794"/>
        <v>0.1312024606807928</v>
      </c>
      <c r="X828" s="17">
        <f t="shared" si="795"/>
        <v>1.7270429827498667E-2</v>
      </c>
      <c r="Y828" s="16">
        <f t="shared" si="796"/>
        <v>5.1565269753720486E-2</v>
      </c>
      <c r="Z828" s="17">
        <f t="shared" si="797"/>
        <v>1.2532301045199189E-2</v>
      </c>
      <c r="AA828" s="16">
        <f t="shared" si="798"/>
        <v>5.1291017512290174E-4</v>
      </c>
      <c r="AB828" s="17">
        <f t="shared" si="799"/>
        <v>1.2378427992662318E-2</v>
      </c>
      <c r="AC828" s="35">
        <f t="shared" si="800"/>
        <v>1.2378427992662318E-2</v>
      </c>
      <c r="AD828" s="35">
        <f t="shared" si="801"/>
        <v>61.766579417747366</v>
      </c>
      <c r="AE828" s="35">
        <f t="shared" si="802"/>
        <v>1.4576899099828269</v>
      </c>
      <c r="AF828" s="35">
        <f t="shared" si="803"/>
        <v>2.9648857820160985E-2</v>
      </c>
      <c r="AG828" s="35">
        <f t="shared" si="804"/>
        <v>61.766579417747366</v>
      </c>
      <c r="AH828" s="35">
        <f t="shared" si="805"/>
        <v>13.957882509916717</v>
      </c>
      <c r="AI828" s="35">
        <f t="shared" si="806"/>
        <v>24.275538072335923</v>
      </c>
      <c r="AJ828" s="35">
        <f t="shared" si="807"/>
        <v>55.158827781209602</v>
      </c>
      <c r="AK828" s="35">
        <f t="shared" si="808"/>
        <v>61.766579417747366</v>
      </c>
      <c r="AM828" s="1">
        <f t="shared" si="809"/>
        <v>81.567538210769982</v>
      </c>
      <c r="AN828" s="1">
        <f t="shared" si="810"/>
        <v>72.870409205903712</v>
      </c>
      <c r="AO828" s="1">
        <f t="shared" si="811"/>
        <v>60.960421327164504</v>
      </c>
      <c r="AP828" s="1">
        <f t="shared" si="812"/>
        <v>65.588715927472307</v>
      </c>
      <c r="AQ828" s="1">
        <f t="shared" si="813"/>
        <v>52.264045448667972</v>
      </c>
      <c r="AR828" s="1">
        <f t="shared" si="814"/>
        <v>40.708041162570964</v>
      </c>
      <c r="AS828" s="1">
        <f t="shared" si="815"/>
        <v>4.5378849242434507</v>
      </c>
      <c r="AT828" s="1">
        <f t="shared" si="816"/>
        <v>23.911344992125873</v>
      </c>
      <c r="AU828" s="1">
        <f t="shared" ref="AU828:AU888" si="817">F828/H828</f>
        <v>4.820036055163734</v>
      </c>
    </row>
    <row r="829" spans="1:47" ht="14.15" x14ac:dyDescent="0.35">
      <c r="A829" s="37" t="s">
        <v>1012</v>
      </c>
      <c r="B829" s="37" t="s">
        <v>1103</v>
      </c>
      <c r="C829" s="30" t="s">
        <v>1086</v>
      </c>
      <c r="D829" s="30" t="s">
        <v>1079</v>
      </c>
      <c r="E829" s="37"/>
      <c r="F829" s="44">
        <v>60.778514286731586</v>
      </c>
      <c r="G829" s="44">
        <v>0.63852318663883079</v>
      </c>
      <c r="H829" s="44">
        <v>13.755295628047916</v>
      </c>
      <c r="I829" s="44">
        <v>5.1899178648808357</v>
      </c>
      <c r="J829" s="45">
        <v>4.8371190150387711E-2</v>
      </c>
      <c r="K829" s="44">
        <v>3.5228416934787088</v>
      </c>
      <c r="L829" s="44">
        <v>1.7855020543912177</v>
      </c>
      <c r="M829" s="44">
        <v>1.2289422555771545</v>
      </c>
      <c r="N829" s="44">
        <v>4.9558646232700649</v>
      </c>
      <c r="O829" s="44">
        <v>6.9370548448506097E-2</v>
      </c>
      <c r="P829" s="44">
        <v>7.18</v>
      </c>
      <c r="Q829" s="30"/>
      <c r="R829" s="4">
        <f t="shared" si="789"/>
        <v>2.4152700419560853</v>
      </c>
      <c r="S829" s="4">
        <f t="shared" si="790"/>
        <v>0.34130368446651549</v>
      </c>
      <c r="T829" s="4">
        <f t="shared" si="791"/>
        <v>-0.37354579405311733</v>
      </c>
      <c r="U829" s="17">
        <f t="shared" si="792"/>
        <v>3.249995531893566E-2</v>
      </c>
      <c r="V829" s="17">
        <f t="shared" si="793"/>
        <v>8.7405883563052886E-2</v>
      </c>
      <c r="W829" s="17">
        <f t="shared" si="794"/>
        <v>0.1349087448808152</v>
      </c>
      <c r="X829" s="17">
        <f t="shared" si="795"/>
        <v>1.9828045427188683E-2</v>
      </c>
      <c r="Y829" s="16">
        <f t="shared" si="796"/>
        <v>5.2610027847877543E-2</v>
      </c>
      <c r="Z829" s="17">
        <f t="shared" si="797"/>
        <v>3.1838481711683624E-2</v>
      </c>
      <c r="AA829" s="16">
        <f t="shared" si="798"/>
        <v>4.8869706550550267E-4</v>
      </c>
      <c r="AB829" s="17">
        <f t="shared" si="799"/>
        <v>3.1691872592031975E-2</v>
      </c>
      <c r="AC829" s="35">
        <f t="shared" si="800"/>
        <v>1.9828045427188683E-2</v>
      </c>
      <c r="AD829" s="35">
        <f t="shared" si="801"/>
        <v>59.385419122958403</v>
      </c>
      <c r="AE829" s="35">
        <f t="shared" si="802"/>
        <v>1.6617335967864191</v>
      </c>
      <c r="AF829" s="35">
        <f t="shared" si="803"/>
        <v>3.9656090854377365E-2</v>
      </c>
      <c r="AG829" s="35">
        <f t="shared" si="804"/>
        <v>59.385419122958417</v>
      </c>
      <c r="AH829" s="35">
        <f t="shared" si="805"/>
        <v>17.456196618283204</v>
      </c>
      <c r="AI829" s="35">
        <f t="shared" si="806"/>
        <v>23.158384258758385</v>
      </c>
      <c r="AJ829" s="35">
        <f t="shared" si="807"/>
        <v>52.851093820237594</v>
      </c>
      <c r="AK829" s="35">
        <f t="shared" si="808"/>
        <v>59.385419122958417</v>
      </c>
      <c r="AM829" s="1">
        <f t="shared" si="809"/>
        <v>77.282887078968201</v>
      </c>
      <c r="AN829" s="1">
        <f t="shared" si="810"/>
        <v>67.482962302708728</v>
      </c>
      <c r="AO829" s="1">
        <f t="shared" si="811"/>
        <v>65.96267670949031</v>
      </c>
      <c r="AP829" s="1">
        <f t="shared" si="812"/>
        <v>65.064294731251692</v>
      </c>
      <c r="AQ829" s="1">
        <f t="shared" si="813"/>
        <v>48.233364462722967</v>
      </c>
      <c r="AR829" s="1">
        <f t="shared" si="814"/>
        <v>38.86956086081932</v>
      </c>
      <c r="AS829" s="1">
        <f t="shared" si="815"/>
        <v>4.0326261065395759</v>
      </c>
      <c r="AT829" s="1">
        <f t="shared" si="816"/>
        <v>21.542358861634188</v>
      </c>
      <c r="AU829" s="1">
        <f t="shared" si="817"/>
        <v>4.41855383775252</v>
      </c>
    </row>
    <row r="830" spans="1:47" ht="14.15" x14ac:dyDescent="0.35">
      <c r="A830" s="37" t="s">
        <v>1012</v>
      </c>
      <c r="B830" s="37" t="s">
        <v>1103</v>
      </c>
      <c r="C830" s="30" t="s">
        <v>1086</v>
      </c>
      <c r="D830" s="30" t="s">
        <v>1080</v>
      </c>
      <c r="E830" s="37"/>
      <c r="F830" s="44">
        <v>62.147688842997276</v>
      </c>
      <c r="G830" s="44">
        <v>0.64769737035490593</v>
      </c>
      <c r="H830" s="44">
        <v>13.604138533234202</v>
      </c>
      <c r="I830" s="44">
        <v>5.5044583415402801</v>
      </c>
      <c r="J830" s="45">
        <v>9.135500899774289E-2</v>
      </c>
      <c r="K830" s="44">
        <v>3.5825396321744503</v>
      </c>
      <c r="L830" s="44">
        <v>2.2403776267465072</v>
      </c>
      <c r="M830" s="44">
        <v>1.17893264969593</v>
      </c>
      <c r="N830" s="44">
        <v>4.7504795042239687</v>
      </c>
      <c r="O830" s="44">
        <v>9.8847178241421141E-2</v>
      </c>
      <c r="P830" s="44">
        <v>6.53</v>
      </c>
      <c r="Q830" s="30"/>
      <c r="R830" s="4">
        <f t="shared" si="789"/>
        <v>2.4457645553815368</v>
      </c>
      <c r="S830" s="4">
        <f t="shared" si="790"/>
        <v>0.28217361783586509</v>
      </c>
      <c r="T830" s="4">
        <f t="shared" si="791"/>
        <v>-0.64203494004364203</v>
      </c>
      <c r="U830" s="17">
        <f t="shared" si="792"/>
        <v>3.4469649580689335E-2</v>
      </c>
      <c r="V830" s="17">
        <f t="shared" si="793"/>
        <v>8.8887060275663454E-2</v>
      </c>
      <c r="W830" s="17">
        <f t="shared" si="794"/>
        <v>0.13342623120080624</v>
      </c>
      <c r="X830" s="17">
        <f t="shared" si="795"/>
        <v>1.9021178601095999E-2</v>
      </c>
      <c r="Y830" s="16">
        <f t="shared" si="796"/>
        <v>5.0429718728492237E-2</v>
      </c>
      <c r="Z830" s="17">
        <f t="shared" si="797"/>
        <v>3.9949672374224449E-2</v>
      </c>
      <c r="AA830" s="16">
        <f t="shared" si="798"/>
        <v>6.963520834196629E-4</v>
      </c>
      <c r="AB830" s="17">
        <f t="shared" si="799"/>
        <v>3.9740766749198547E-2</v>
      </c>
      <c r="AC830" s="35">
        <f t="shared" si="800"/>
        <v>1.9021178601095999E-2</v>
      </c>
      <c r="AD830" s="35">
        <f t="shared" si="801"/>
        <v>60.129449803211763</v>
      </c>
      <c r="AE830" s="35">
        <f t="shared" si="802"/>
        <v>1.7444641691922347</v>
      </c>
      <c r="AF830" s="35">
        <f t="shared" si="803"/>
        <v>3.8042357202191998E-2</v>
      </c>
      <c r="AG830" s="35">
        <f t="shared" si="804"/>
        <v>60.129449803211756</v>
      </c>
      <c r="AH830" s="35">
        <f t="shared" si="805"/>
        <v>17.144050215601332</v>
      </c>
      <c r="AI830" s="35">
        <f t="shared" si="806"/>
        <v>22.726499981186898</v>
      </c>
      <c r="AJ830" s="35">
        <f t="shared" si="807"/>
        <v>52.791224882792783</v>
      </c>
      <c r="AK830" s="35">
        <f t="shared" si="808"/>
        <v>60.129449803211756</v>
      </c>
      <c r="AM830" s="1">
        <f t="shared" si="809"/>
        <v>77.813803941289805</v>
      </c>
      <c r="AN830" s="1">
        <f t="shared" si="810"/>
        <v>68.570131806010465</v>
      </c>
      <c r="AO830" s="1">
        <f t="shared" si="811"/>
        <v>63.806671157063064</v>
      </c>
      <c r="AP830" s="1">
        <f t="shared" si="812"/>
        <v>65.767014826817544</v>
      </c>
      <c r="AQ830" s="1">
        <f t="shared" si="813"/>
        <v>48.629526732527502</v>
      </c>
      <c r="AR830" s="1">
        <f t="shared" si="814"/>
        <v>38.645703794509757</v>
      </c>
      <c r="AS830" s="1">
        <f t="shared" si="815"/>
        <v>4.0294748859904859</v>
      </c>
      <c r="AT830" s="1">
        <f t="shared" si="816"/>
        <v>21.00385018666945</v>
      </c>
      <c r="AU830" s="1">
        <f t="shared" si="817"/>
        <v>4.5682928537645884</v>
      </c>
    </row>
    <row r="831" spans="1:47" ht="14.15" x14ac:dyDescent="0.35">
      <c r="A831" s="37" t="s">
        <v>1012</v>
      </c>
      <c r="B831" s="37" t="s">
        <v>1103</v>
      </c>
      <c r="C831" s="30" t="s">
        <v>1086</v>
      </c>
      <c r="D831" s="30" t="s">
        <v>1081</v>
      </c>
      <c r="E831" s="37"/>
      <c r="F831" s="44">
        <v>52.88436723576222</v>
      </c>
      <c r="G831" s="44">
        <v>0.75111544133611685</v>
      </c>
      <c r="H831" s="44">
        <v>11.469044568990501</v>
      </c>
      <c r="I831" s="44">
        <v>5.518755635933891</v>
      </c>
      <c r="J831" s="45">
        <v>0.11329884768713822</v>
      </c>
      <c r="K831" s="44">
        <v>6.4856835564698629</v>
      </c>
      <c r="L831" s="44">
        <v>5.5053796202594816</v>
      </c>
      <c r="M831" s="44">
        <v>1.3080679662301973</v>
      </c>
      <c r="N831" s="44">
        <v>2.8756325876061108</v>
      </c>
      <c r="O831" s="44">
        <v>0.17019792628765124</v>
      </c>
      <c r="P831" s="44">
        <v>11.16</v>
      </c>
      <c r="Q831" s="30"/>
      <c r="R831" s="4">
        <f t="shared" si="789"/>
        <v>2.1711004157799141</v>
      </c>
      <c r="S831" s="4">
        <f t="shared" si="790"/>
        <v>-0.81332453747368605</v>
      </c>
      <c r="T831" s="4">
        <f t="shared" si="791"/>
        <v>-1.437174513337546</v>
      </c>
      <c r="U831" s="17">
        <f t="shared" si="792"/>
        <v>3.4559181138041774E-2</v>
      </c>
      <c r="V831" s="17">
        <f t="shared" si="793"/>
        <v>0.16091750668586713</v>
      </c>
      <c r="W831" s="17">
        <f t="shared" si="794"/>
        <v>0.1124857254706797</v>
      </c>
      <c r="X831" s="17">
        <f t="shared" si="795"/>
        <v>2.1104678383836679E-2</v>
      </c>
      <c r="Y831" s="16">
        <f t="shared" si="796"/>
        <v>3.0526885218748523E-2</v>
      </c>
      <c r="Z831" s="17">
        <f t="shared" si="797"/>
        <v>9.8170107351274641E-2</v>
      </c>
      <c r="AA831" s="16">
        <f t="shared" si="798"/>
        <v>1.198999128479403E-3</v>
      </c>
      <c r="AB831" s="17">
        <f t="shared" si="799"/>
        <v>9.7810407612730826E-2</v>
      </c>
      <c r="AC831" s="35">
        <f t="shared" si="800"/>
        <v>2.1104678383836679E-2</v>
      </c>
      <c r="AD831" s="35">
        <f t="shared" si="801"/>
        <v>60.730229256814269</v>
      </c>
      <c r="AE831" s="35">
        <f t="shared" si="802"/>
        <v>3.0695304433785093</v>
      </c>
      <c r="AF831" s="35">
        <f t="shared" si="803"/>
        <v>4.2209356767673359E-2</v>
      </c>
      <c r="AG831" s="35">
        <f t="shared" si="804"/>
        <v>60.730229256814269</v>
      </c>
      <c r="AH831" s="35">
        <f t="shared" si="805"/>
        <v>22.7885263001805</v>
      </c>
      <c r="AI831" s="35">
        <f t="shared" si="806"/>
        <v>16.481244443005238</v>
      </c>
      <c r="AJ831" s="35">
        <f t="shared" si="807"/>
        <v>46.846359071412365</v>
      </c>
      <c r="AK831" s="35">
        <f t="shared" si="808"/>
        <v>60.730229256814269</v>
      </c>
      <c r="AM831" s="1">
        <f t="shared" si="809"/>
        <v>72.714480540087578</v>
      </c>
      <c r="AN831" s="1">
        <f t="shared" si="810"/>
        <v>66.006306138914908</v>
      </c>
      <c r="AO831" s="1">
        <f t="shared" si="811"/>
        <v>57.376001414264223</v>
      </c>
      <c r="AP831" s="1">
        <f t="shared" si="812"/>
        <v>68.539838859063806</v>
      </c>
      <c r="AQ831" s="1">
        <f t="shared" si="813"/>
        <v>38.625013398111726</v>
      </c>
      <c r="AR831" s="1">
        <f t="shared" si="814"/>
        <v>29.547182242513838</v>
      </c>
      <c r="AS831" s="1">
        <f t="shared" si="815"/>
        <v>2.1983816298885261</v>
      </c>
      <c r="AT831" s="1">
        <f t="shared" si="816"/>
        <v>15.269350006423601</v>
      </c>
      <c r="AU831" s="1">
        <f t="shared" si="817"/>
        <v>4.6110525526030868</v>
      </c>
    </row>
    <row r="832" spans="1:47" s="23" customFormat="1" ht="14.6" thickBot="1" x14ac:dyDescent="0.4">
      <c r="A832" s="49" t="s">
        <v>1012</v>
      </c>
      <c r="B832" s="49" t="s">
        <v>1103</v>
      </c>
      <c r="C832" s="50" t="s">
        <v>1086</v>
      </c>
      <c r="D832" s="50" t="s">
        <v>1082</v>
      </c>
      <c r="E832" s="49"/>
      <c r="F832" s="52">
        <v>53.055514055295433</v>
      </c>
      <c r="G832" s="52">
        <v>0.71024862296450941</v>
      </c>
      <c r="H832" s="52">
        <v>11.298992837325075</v>
      </c>
      <c r="I832" s="52">
        <v>5.4901610471466693</v>
      </c>
      <c r="J832" s="53">
        <v>9.0903079732025188E-2</v>
      </c>
      <c r="K832" s="52">
        <v>6.3326246747582813</v>
      </c>
      <c r="L832" s="52">
        <v>5.4054776951097807</v>
      </c>
      <c r="M832" s="52">
        <v>1.2937795074069902</v>
      </c>
      <c r="N832" s="52">
        <v>2.7484263203259478</v>
      </c>
      <c r="O832" s="52">
        <v>0.15446950013549537</v>
      </c>
      <c r="P832" s="52">
        <v>12.96</v>
      </c>
      <c r="Q832" s="50"/>
      <c r="R832" s="11">
        <f t="shared" si="789"/>
        <v>2.1671458068767429</v>
      </c>
      <c r="S832" s="11">
        <f t="shared" si="790"/>
        <v>-0.83468629005018635</v>
      </c>
      <c r="T832" s="11">
        <f t="shared" si="791"/>
        <v>-1.4298450419806674</v>
      </c>
      <c r="U832" s="22">
        <f t="shared" si="792"/>
        <v>3.4380118023336896E-2</v>
      </c>
      <c r="V832" s="22">
        <f t="shared" si="793"/>
        <v>0.1571199341699239</v>
      </c>
      <c r="W832" s="22">
        <f t="shared" si="794"/>
        <v>0.11081789758066964</v>
      </c>
      <c r="X832" s="22">
        <f t="shared" si="795"/>
        <v>2.0874145004953056E-2</v>
      </c>
      <c r="Y832" s="21">
        <f t="shared" si="796"/>
        <v>2.9176500215774392E-2</v>
      </c>
      <c r="Z832" s="22">
        <f t="shared" si="797"/>
        <v>9.6388689285124479E-2</v>
      </c>
      <c r="AA832" s="21">
        <f t="shared" si="798"/>
        <v>1.0881965490348389E-3</v>
      </c>
      <c r="AB832" s="22">
        <f t="shared" si="799"/>
        <v>9.6062230320414027E-2</v>
      </c>
      <c r="AC832" s="51">
        <f t="shared" si="800"/>
        <v>2.0874145004953056E-2</v>
      </c>
      <c r="AD832" s="51">
        <f t="shared" si="801"/>
        <v>60.975161597009041</v>
      </c>
      <c r="AE832" s="51">
        <f t="shared" si="802"/>
        <v>3.0495018771955182</v>
      </c>
      <c r="AF832" s="51">
        <f t="shared" si="803"/>
        <v>4.1748290009906111E-2</v>
      </c>
      <c r="AG832" s="51">
        <f t="shared" si="804"/>
        <v>60.975161597009041</v>
      </c>
      <c r="AH832" s="51">
        <f t="shared" si="805"/>
        <v>22.971097497132657</v>
      </c>
      <c r="AI832" s="51">
        <f t="shared" si="806"/>
        <v>16.053740905858309</v>
      </c>
      <c r="AJ832" s="51">
        <f t="shared" si="807"/>
        <v>46.541321704362829</v>
      </c>
      <c r="AK832" s="51">
        <f t="shared" si="808"/>
        <v>60.975161597009041</v>
      </c>
      <c r="AM832" s="23">
        <f t="shared" si="809"/>
        <v>72.635948587808215</v>
      </c>
      <c r="AN832" s="23">
        <f t="shared" si="810"/>
        <v>66.165494946839502</v>
      </c>
      <c r="AO832" s="23">
        <f t="shared" si="811"/>
        <v>55.709074210910856</v>
      </c>
      <c r="AP832" s="23">
        <f t="shared" si="812"/>
        <v>68.887239015698498</v>
      </c>
      <c r="AQ832" s="23">
        <f t="shared" si="813"/>
        <v>38.901765538469114</v>
      </c>
      <c r="AR832" s="23">
        <f t="shared" si="814"/>
        <v>29.690570158386777</v>
      </c>
      <c r="AS832" s="23">
        <f t="shared" si="815"/>
        <v>2.1243390427742823</v>
      </c>
      <c r="AT832" s="23">
        <f t="shared" si="816"/>
        <v>15.908503687292157</v>
      </c>
      <c r="AU832" s="23">
        <f t="shared" si="817"/>
        <v>4.6955967508919851</v>
      </c>
    </row>
    <row r="833" spans="1:47" ht="14.15" x14ac:dyDescent="0.35">
      <c r="A833" s="37"/>
      <c r="B833" s="47" t="s">
        <v>1091</v>
      </c>
      <c r="C833" s="30"/>
      <c r="D833" s="30"/>
      <c r="E833" s="37"/>
      <c r="F833" s="44"/>
      <c r="G833" s="44"/>
      <c r="H833" s="44"/>
      <c r="I833" s="44"/>
      <c r="J833" s="45"/>
      <c r="K833" s="44"/>
      <c r="L833" s="44"/>
      <c r="M833" s="44"/>
      <c r="N833" s="44"/>
      <c r="O833" s="44"/>
      <c r="P833" s="44"/>
      <c r="Q833" s="30"/>
      <c r="R833" s="4"/>
      <c r="S833" s="4"/>
      <c r="T833" s="4"/>
      <c r="U833" s="17"/>
      <c r="V833" s="17"/>
      <c r="W833" s="17"/>
      <c r="X833" s="17"/>
      <c r="Y833" s="16"/>
      <c r="Z833" s="17"/>
      <c r="AA833" s="16"/>
      <c r="AB833" s="17"/>
    </row>
    <row r="834" spans="1:47" ht="14.15" x14ac:dyDescent="0.35">
      <c r="A834" s="37" t="s">
        <v>1012</v>
      </c>
      <c r="B834" s="37" t="s">
        <v>1104</v>
      </c>
      <c r="C834" s="30" t="s">
        <v>1087</v>
      </c>
      <c r="D834" s="30">
        <v>1202</v>
      </c>
      <c r="E834" s="37"/>
      <c r="F834" s="44">
        <v>66.469146036210859</v>
      </c>
      <c r="G834" s="44">
        <v>0.97996962421711897</v>
      </c>
      <c r="H834" s="44">
        <v>13.925347359713344</v>
      </c>
      <c r="I834" s="44">
        <v>5.2042151592744474</v>
      </c>
      <c r="J834" s="45">
        <v>0.17999988857482979</v>
      </c>
      <c r="K834" s="44">
        <v>5.2700013659740801</v>
      </c>
      <c r="L834" s="44">
        <v>0.31999398153692615</v>
      </c>
      <c r="M834" s="44">
        <v>1.4599839388127851</v>
      </c>
      <c r="N834" s="44">
        <v>3.0599371225858922</v>
      </c>
      <c r="O834" s="44">
        <v>0.2900002310866811</v>
      </c>
      <c r="P834" s="44"/>
      <c r="Q834" s="30"/>
      <c r="R834" s="4">
        <f t="shared" si="789"/>
        <v>2.2552852956979015</v>
      </c>
      <c r="S834" s="4">
        <f t="shared" si="790"/>
        <v>-0.54363625417272721</v>
      </c>
      <c r="T834" s="4">
        <f t="shared" si="791"/>
        <v>1.5178785259089125</v>
      </c>
      <c r="U834" s="17">
        <f t="shared" si="792"/>
        <v>3.2589486876288105E-2</v>
      </c>
      <c r="V834" s="17">
        <f t="shared" si="793"/>
        <v>0.13075498868545568</v>
      </c>
      <c r="W834" s="17">
        <f t="shared" si="794"/>
        <v>0.13657657277082527</v>
      </c>
      <c r="X834" s="17">
        <f t="shared" si="795"/>
        <v>2.3555726666872945E-2</v>
      </c>
      <c r="Y834" s="16">
        <f t="shared" si="796"/>
        <v>3.2483408944648538E-2</v>
      </c>
      <c r="Z834" s="17">
        <f t="shared" si="797"/>
        <v>5.7060267749095249E-3</v>
      </c>
      <c r="AA834" s="16">
        <f t="shared" si="798"/>
        <v>2.0429745057180776E-3</v>
      </c>
      <c r="AB834" s="17">
        <f t="shared" si="799"/>
        <v>5.0931344231941013E-3</v>
      </c>
      <c r="AC834" s="35">
        <f t="shared" si="800"/>
        <v>5.0931344231941013E-3</v>
      </c>
      <c r="AD834" s="35">
        <f t="shared" si="801"/>
        <v>69.079648048497745</v>
      </c>
      <c r="AE834" s="35">
        <f t="shared" si="802"/>
        <v>1.6480838066267336</v>
      </c>
      <c r="AF834" s="35">
        <f t="shared" si="803"/>
        <v>2.8648861090067045E-2</v>
      </c>
      <c r="AG834" s="35">
        <f t="shared" si="804"/>
        <v>69.079648048497745</v>
      </c>
      <c r="AH834" s="35">
        <f t="shared" si="805"/>
        <v>14.490429807555453</v>
      </c>
      <c r="AI834" s="35">
        <f t="shared" si="806"/>
        <v>16.429922143946808</v>
      </c>
      <c r="AJ834" s="35">
        <f t="shared" si="807"/>
        <v>50.969746168195677</v>
      </c>
      <c r="AK834" s="35">
        <f t="shared" si="808"/>
        <v>69.079648048497745</v>
      </c>
      <c r="AM834" s="1">
        <f t="shared" si="809"/>
        <v>82.660743917799437</v>
      </c>
      <c r="AN834" s="1">
        <f t="shared" si="810"/>
        <v>78.417640450984834</v>
      </c>
      <c r="AO834" s="1">
        <f t="shared" si="811"/>
        <v>54.703065101978552</v>
      </c>
      <c r="AP834" s="1">
        <f t="shared" si="812"/>
        <v>70.906248466359528</v>
      </c>
      <c r="AQ834" s="1">
        <f t="shared" si="813"/>
        <v>46.853484247727572</v>
      </c>
      <c r="AR834" s="1">
        <f t="shared" si="814"/>
        <v>37.82725869642654</v>
      </c>
      <c r="AS834" s="1">
        <f t="shared" si="815"/>
        <v>2.0958704005155981</v>
      </c>
      <c r="AT834" s="1">
        <f t="shared" si="816"/>
        <v>14.20997857034402</v>
      </c>
      <c r="AU834" s="1">
        <f t="shared" si="817"/>
        <v>4.7732486895450155</v>
      </c>
    </row>
    <row r="835" spans="1:47" ht="14.15" x14ac:dyDescent="0.35">
      <c r="A835" s="37" t="s">
        <v>1012</v>
      </c>
      <c r="B835" s="37" t="s">
        <v>1104</v>
      </c>
      <c r="C835" s="30" t="s">
        <v>1087</v>
      </c>
      <c r="D835" s="30">
        <v>1203</v>
      </c>
      <c r="E835" s="37"/>
      <c r="F835" s="44">
        <v>66.490539388652493</v>
      </c>
      <c r="G835" s="44">
        <v>0.75995601837160742</v>
      </c>
      <c r="H835" s="44">
        <v>14.189872275637342</v>
      </c>
      <c r="I835" s="44">
        <v>5.2899989256361142</v>
      </c>
      <c r="J835" s="45">
        <v>4.9999969048563832E-2</v>
      </c>
      <c r="K835" s="44">
        <v>2.5600466044023866</v>
      </c>
      <c r="L835" s="44">
        <v>1.6199782764471058</v>
      </c>
      <c r="M835" s="44">
        <v>1.0000573208431403</v>
      </c>
      <c r="N835" s="44">
        <v>4.5200386052590522</v>
      </c>
      <c r="O835" s="44">
        <v>0.16000012749609996</v>
      </c>
      <c r="P835" s="44"/>
      <c r="Q835" s="30"/>
      <c r="R835" s="4">
        <f t="shared" si="789"/>
        <v>2.6524711709189108</v>
      </c>
      <c r="S835" s="4">
        <f t="shared" si="790"/>
        <v>0.56849507162373458</v>
      </c>
      <c r="T835" s="4">
        <f t="shared" si="791"/>
        <v>-0.48235542035346779</v>
      </c>
      <c r="U835" s="17">
        <f t="shared" si="792"/>
        <v>3.3126676220402745E-2</v>
      </c>
      <c r="V835" s="17">
        <f t="shared" si="793"/>
        <v>6.3517794692450114E-2</v>
      </c>
      <c r="W835" s="17">
        <f t="shared" si="794"/>
        <v>0.13917097171084095</v>
      </c>
      <c r="X835" s="17">
        <f t="shared" si="795"/>
        <v>1.6135161678656668E-2</v>
      </c>
      <c r="Y835" s="16">
        <f t="shared" si="796"/>
        <v>4.7983424684278686E-2</v>
      </c>
      <c r="Z835" s="17">
        <f t="shared" si="797"/>
        <v>2.8886916484434842E-2</v>
      </c>
      <c r="AA835" s="16">
        <f t="shared" si="798"/>
        <v>1.127158347982388E-3</v>
      </c>
      <c r="AB835" s="17">
        <f t="shared" si="799"/>
        <v>2.8548768980040124E-2</v>
      </c>
      <c r="AC835" s="35">
        <f t="shared" si="800"/>
        <v>1.6135161678656668E-2</v>
      </c>
      <c r="AD835" s="35">
        <f t="shared" si="801"/>
        <v>63.425384281160888</v>
      </c>
      <c r="AE835" s="35">
        <f t="shared" si="802"/>
        <v>1.3627121477190201</v>
      </c>
      <c r="AF835" s="35">
        <f t="shared" si="803"/>
        <v>3.2270323357313335E-2</v>
      </c>
      <c r="AG835" s="35">
        <f t="shared" si="804"/>
        <v>63.425384281160888</v>
      </c>
      <c r="AH835" s="35">
        <f t="shared" si="805"/>
        <v>14.706785723013564</v>
      </c>
      <c r="AI835" s="35">
        <f t="shared" si="806"/>
        <v>21.867829995825549</v>
      </c>
      <c r="AJ835" s="35">
        <f t="shared" si="807"/>
        <v>53.580522136405989</v>
      </c>
      <c r="AK835" s="35">
        <f t="shared" si="808"/>
        <v>63.425384281160888</v>
      </c>
      <c r="AM835" s="1">
        <f t="shared" si="809"/>
        <v>81.177041771362795</v>
      </c>
      <c r="AN835" s="1">
        <f t="shared" si="810"/>
        <v>73.861266797351107</v>
      </c>
      <c r="AO835" s="1">
        <f t="shared" si="811"/>
        <v>56.969387975783278</v>
      </c>
      <c r="AP835" s="1">
        <f t="shared" si="812"/>
        <v>68.459478700983794</v>
      </c>
      <c r="AQ835" s="1">
        <f t="shared" si="813"/>
        <v>54.512636163170114</v>
      </c>
      <c r="AR835" s="1">
        <f t="shared" si="814"/>
        <v>44.031805636577097</v>
      </c>
      <c r="AS835" s="1">
        <f t="shared" si="815"/>
        <v>4.5197795276857171</v>
      </c>
      <c r="AT835" s="1">
        <f t="shared" si="816"/>
        <v>18.671965130354032</v>
      </c>
      <c r="AU835" s="1">
        <f t="shared" si="817"/>
        <v>4.6857743394075797</v>
      </c>
    </row>
    <row r="836" spans="1:47" ht="14.15" x14ac:dyDescent="0.35">
      <c r="A836" s="37" t="s">
        <v>1012</v>
      </c>
      <c r="B836" s="37" t="s">
        <v>1104</v>
      </c>
      <c r="C836" s="30" t="s">
        <v>1093</v>
      </c>
      <c r="D836" s="30">
        <v>12</v>
      </c>
      <c r="E836" s="37"/>
      <c r="F836" s="44">
        <v>64.372597496929018</v>
      </c>
      <c r="G836" s="44">
        <v>1.1599504283924842</v>
      </c>
      <c r="H836" s="44">
        <v>19.291424225600171</v>
      </c>
      <c r="I836" s="44">
        <v>2.7164859347861121</v>
      </c>
      <c r="J836" s="45">
        <v>9.999993809712766E-3</v>
      </c>
      <c r="K836" s="44">
        <v>1.9199520394980458</v>
      </c>
      <c r="L836" s="44">
        <v>8.0033475049900202E-2</v>
      </c>
      <c r="M836" s="44">
        <v>1.3400148034103865</v>
      </c>
      <c r="N836" s="44">
        <v>3.8700338531342795</v>
      </c>
      <c r="O836" s="44">
        <v>0.13000010359058123</v>
      </c>
      <c r="P836" s="44"/>
      <c r="Q836" s="37"/>
      <c r="R836" s="4">
        <f t="shared" si="789"/>
        <v>2.6669799952968227</v>
      </c>
      <c r="S836" s="4">
        <f t="shared" si="790"/>
        <v>0.70096304828374989</v>
      </c>
      <c r="T836" s="4">
        <f t="shared" si="791"/>
        <v>2.8179909549283035</v>
      </c>
      <c r="U836" s="17">
        <f t="shared" si="792"/>
        <v>1.7010995896963567E-2</v>
      </c>
      <c r="V836" s="17">
        <f t="shared" si="793"/>
        <v>4.7636288829458959E-2</v>
      </c>
      <c r="W836" s="17">
        <f t="shared" si="794"/>
        <v>0.18920580841114332</v>
      </c>
      <c r="X836" s="17">
        <f t="shared" si="795"/>
        <v>2.1620116221529307E-2</v>
      </c>
      <c r="Y836" s="16">
        <f t="shared" si="796"/>
        <v>4.1083161922869205E-2</v>
      </c>
      <c r="Z836" s="17">
        <f t="shared" si="797"/>
        <v>1.4271304395488623E-3</v>
      </c>
      <c r="AA836" s="16">
        <f t="shared" si="798"/>
        <v>9.1581615773569036E-4</v>
      </c>
      <c r="AB836" s="17">
        <f t="shared" si="799"/>
        <v>1.1523855922281553E-3</v>
      </c>
      <c r="AC836" s="35">
        <f t="shared" si="800"/>
        <v>1.1523855922281553E-3</v>
      </c>
      <c r="AD836" s="35">
        <f t="shared" si="801"/>
        <v>74.76673821792221</v>
      </c>
      <c r="AE836" s="35">
        <f t="shared" si="802"/>
        <v>0.68062230431391713</v>
      </c>
      <c r="AF836" s="35">
        <f t="shared" si="803"/>
        <v>2.2772501813757461E-2</v>
      </c>
      <c r="AG836" s="35">
        <f t="shared" si="804"/>
        <v>74.76673821792221</v>
      </c>
      <c r="AH836" s="35">
        <f t="shared" si="805"/>
        <v>8.9988023939337296</v>
      </c>
      <c r="AI836" s="35">
        <f t="shared" si="806"/>
        <v>16.23445938814406</v>
      </c>
      <c r="AJ836" s="35">
        <f t="shared" si="807"/>
        <v>53.617828497105165</v>
      </c>
      <c r="AK836" s="35">
        <f t="shared" si="808"/>
        <v>74.76673821792221</v>
      </c>
      <c r="AM836" s="1">
        <f t="shared" si="809"/>
        <v>89.25715475814637</v>
      </c>
      <c r="AN836" s="1">
        <f t="shared" si="810"/>
        <v>86.674576756555737</v>
      </c>
      <c r="AO836" s="1">
        <f t="shared" si="811"/>
        <v>50.678429159109982</v>
      </c>
      <c r="AP836" s="1">
        <f t="shared" si="812"/>
        <v>75.108766816724781</v>
      </c>
      <c r="AQ836" s="1">
        <f t="shared" si="813"/>
        <v>64.907497777836014</v>
      </c>
      <c r="AR836" s="1">
        <f t="shared" si="814"/>
        <v>59.553224239917867</v>
      </c>
      <c r="AS836" s="1">
        <f t="shared" si="815"/>
        <v>2.8880530597758343</v>
      </c>
      <c r="AT836" s="1">
        <f t="shared" si="816"/>
        <v>16.631248847707369</v>
      </c>
      <c r="AU836" s="1">
        <f t="shared" si="817"/>
        <v>3.3368504442251119</v>
      </c>
    </row>
    <row r="837" spans="1:47" ht="14.15" x14ac:dyDescent="0.35">
      <c r="A837" s="37" t="s">
        <v>1012</v>
      </c>
      <c r="B837" s="37" t="s">
        <v>1104</v>
      </c>
      <c r="C837" s="30" t="s">
        <v>1088</v>
      </c>
      <c r="D837" s="30">
        <v>14</v>
      </c>
      <c r="E837" s="37"/>
      <c r="F837" s="44">
        <v>70.833389934307732</v>
      </c>
      <c r="G837" s="44">
        <v>1.0300106263048017</v>
      </c>
      <c r="H837" s="44">
        <v>16.362755513584471</v>
      </c>
      <c r="I837" s="44">
        <v>1.6155942664780563</v>
      </c>
      <c r="J837" s="45">
        <v>4.9999969048563832E-2</v>
      </c>
      <c r="K837" s="44">
        <v>0.75003826866899825</v>
      </c>
      <c r="L837" s="44">
        <v>0.50006930039920161</v>
      </c>
      <c r="M837" s="44">
        <v>1.5000185828740349</v>
      </c>
      <c r="N837" s="44">
        <v>2.7999834059281348</v>
      </c>
      <c r="O837" s="44">
        <v>2.0000015937012495E-2</v>
      </c>
      <c r="P837" s="44"/>
      <c r="Q837" s="37"/>
      <c r="R837" s="4">
        <f t="shared" si="789"/>
        <v>2.3895302503034581</v>
      </c>
      <c r="S837" s="4">
        <f t="shared" si="790"/>
        <v>1.3172445395708678</v>
      </c>
      <c r="T837" s="4">
        <f t="shared" si="791"/>
        <v>1.0984860859798617</v>
      </c>
      <c r="U837" s="17">
        <f t="shared" si="792"/>
        <v>1.0117065980825702E-2</v>
      </c>
      <c r="V837" s="17">
        <f t="shared" si="793"/>
        <v>1.8609339642048962E-2</v>
      </c>
      <c r="W837" s="17">
        <f t="shared" si="794"/>
        <v>0.16048210586096973</v>
      </c>
      <c r="X837" s="17">
        <f t="shared" si="795"/>
        <v>2.4201655096386495E-2</v>
      </c>
      <c r="Y837" s="16">
        <f t="shared" si="796"/>
        <v>2.9723815349555569E-2</v>
      </c>
      <c r="Z837" s="17">
        <f t="shared" si="797"/>
        <v>8.9170702638944662E-3</v>
      </c>
      <c r="AA837" s="16">
        <f t="shared" si="798"/>
        <v>1.408947934977985E-4</v>
      </c>
      <c r="AB837" s="17">
        <f t="shared" si="799"/>
        <v>8.8748018258451265E-3</v>
      </c>
      <c r="AC837" s="35">
        <f t="shared" si="800"/>
        <v>8.8748018258451265E-3</v>
      </c>
      <c r="AD837" s="35">
        <f t="shared" si="801"/>
        <v>71.874057954341538</v>
      </c>
      <c r="AE837" s="35">
        <f t="shared" si="802"/>
        <v>0.57058664479415544</v>
      </c>
      <c r="AF837" s="35">
        <f t="shared" si="803"/>
        <v>3.3076456922231622E-2</v>
      </c>
      <c r="AG837" s="35">
        <f t="shared" si="804"/>
        <v>71.874057954341538</v>
      </c>
      <c r="AH837" s="35">
        <f t="shared" si="805"/>
        <v>14.813733711921218</v>
      </c>
      <c r="AI837" s="35">
        <f t="shared" si="806"/>
        <v>13.312208333737244</v>
      </c>
      <c r="AJ837" s="35">
        <f t="shared" si="807"/>
        <v>49.249237310908015</v>
      </c>
      <c r="AK837" s="35">
        <f t="shared" si="808"/>
        <v>71.874057954341538</v>
      </c>
      <c r="AM837" s="1">
        <f t="shared" si="809"/>
        <v>82.911395679622046</v>
      </c>
      <c r="AN837" s="1">
        <f t="shared" si="810"/>
        <v>79.811085596706022</v>
      </c>
      <c r="AO837" s="1">
        <f t="shared" si="811"/>
        <v>40.944102714515289</v>
      </c>
      <c r="AP837" s="1">
        <f t="shared" si="812"/>
        <v>74.849083518974652</v>
      </c>
      <c r="AQ837" s="1">
        <f t="shared" si="813"/>
        <v>67.695724450312184</v>
      </c>
      <c r="AR837" s="1">
        <f t="shared" si="814"/>
        <v>63.68115566026713</v>
      </c>
      <c r="AS837" s="1">
        <f t="shared" si="815"/>
        <v>1.8666324790212718</v>
      </c>
      <c r="AT837" s="1">
        <f t="shared" si="816"/>
        <v>15.886006508774008</v>
      </c>
      <c r="AU837" s="1">
        <f t="shared" si="817"/>
        <v>4.3289401883137204</v>
      </c>
    </row>
    <row r="838" spans="1:47" ht="14.15" x14ac:dyDescent="0.35">
      <c r="A838" s="37" t="s">
        <v>1012</v>
      </c>
      <c r="B838" s="37" t="s">
        <v>1104</v>
      </c>
      <c r="C838" s="30" t="s">
        <v>1088</v>
      </c>
      <c r="D838" s="30">
        <v>16</v>
      </c>
      <c r="E838" s="37"/>
      <c r="F838" s="44">
        <v>63.08899635042993</v>
      </c>
      <c r="G838" s="44">
        <v>1.1899750296450939</v>
      </c>
      <c r="H838" s="44">
        <v>17.042962440246182</v>
      </c>
      <c r="I838" s="44">
        <v>4.1605126685408358</v>
      </c>
      <c r="J838" s="45">
        <v>1.9999987619425532E-2</v>
      </c>
      <c r="K838" s="44">
        <v>1.7300794289240897</v>
      </c>
      <c r="L838" s="44">
        <v>4.9950962574850308E-2</v>
      </c>
      <c r="M838" s="44">
        <v>0.85002850319946666</v>
      </c>
      <c r="N838" s="44">
        <v>4.1499840095349416</v>
      </c>
      <c r="O838" s="44">
        <v>0.13000010359058123</v>
      </c>
      <c r="P838" s="44"/>
      <c r="Q838" s="37"/>
      <c r="R838" s="4">
        <f t="shared" si="789"/>
        <v>2.9982227553019194</v>
      </c>
      <c r="S838" s="4">
        <f t="shared" si="790"/>
        <v>0.87493716098245589</v>
      </c>
      <c r="T838" s="4">
        <f t="shared" si="791"/>
        <v>2.8342281064213233</v>
      </c>
      <c r="U838" s="17">
        <f t="shared" si="792"/>
        <v>2.6053683189559997E-2</v>
      </c>
      <c r="V838" s="17">
        <f t="shared" si="793"/>
        <v>4.2925324007405882E-2</v>
      </c>
      <c r="W838" s="17">
        <f t="shared" si="794"/>
        <v>0.16715341742101003</v>
      </c>
      <c r="X838" s="17">
        <f t="shared" si="795"/>
        <v>1.3714561200378617E-2</v>
      </c>
      <c r="Y838" s="16">
        <f t="shared" si="796"/>
        <v>4.4055031948353945E-2</v>
      </c>
      <c r="Z838" s="17">
        <f t="shared" si="797"/>
        <v>8.907090330750768E-4</v>
      </c>
      <c r="AA838" s="16">
        <f t="shared" si="798"/>
        <v>9.1581615773569036E-4</v>
      </c>
      <c r="AB838" s="17">
        <f t="shared" si="799"/>
        <v>6.1596418575436966E-4</v>
      </c>
      <c r="AC838" s="35">
        <f t="shared" si="800"/>
        <v>6.1596418575436966E-4</v>
      </c>
      <c r="AD838" s="35">
        <f t="shared" si="801"/>
        <v>74.112874549606445</v>
      </c>
      <c r="AE838" s="35">
        <f t="shared" si="802"/>
        <v>0.76360574224628541</v>
      </c>
      <c r="AF838" s="35">
        <f t="shared" si="803"/>
        <v>1.4330525386132987E-2</v>
      </c>
      <c r="AG838" s="35">
        <f t="shared" si="804"/>
        <v>74.112874549606445</v>
      </c>
      <c r="AH838" s="35">
        <f t="shared" si="805"/>
        <v>6.3539019815393187</v>
      </c>
      <c r="AI838" s="35">
        <f t="shared" si="806"/>
        <v>19.533223468854228</v>
      </c>
      <c r="AJ838" s="35">
        <f t="shared" si="807"/>
        <v>56.589660743657454</v>
      </c>
      <c r="AK838" s="35">
        <f t="shared" si="808"/>
        <v>74.112874549606445</v>
      </c>
      <c r="AM838" s="1">
        <f t="shared" si="809"/>
        <v>92.103695145436888</v>
      </c>
      <c r="AN838" s="1">
        <f t="shared" si="810"/>
        <v>89.572408529921432</v>
      </c>
      <c r="AO838" s="1">
        <f t="shared" si="811"/>
        <v>47.93839300213174</v>
      </c>
      <c r="AP838" s="1">
        <f t="shared" si="812"/>
        <v>74.315836782373239</v>
      </c>
      <c r="AQ838" s="1">
        <f t="shared" si="813"/>
        <v>65.601121985738359</v>
      </c>
      <c r="AR838" s="1">
        <f t="shared" si="814"/>
        <v>56.754910621379217</v>
      </c>
      <c r="AS838" s="1">
        <f t="shared" si="815"/>
        <v>4.8821704141856426</v>
      </c>
      <c r="AT838" s="1">
        <f t="shared" si="816"/>
        <v>14.322117704712836</v>
      </c>
      <c r="AU838" s="1">
        <f t="shared" si="817"/>
        <v>3.7017623298545872</v>
      </c>
    </row>
    <row r="839" spans="1:47" ht="14.15" x14ac:dyDescent="0.35">
      <c r="A839" s="37" t="s">
        <v>1012</v>
      </c>
      <c r="B839" s="37" t="s">
        <v>1104</v>
      </c>
      <c r="C839" s="30" t="s">
        <v>1088</v>
      </c>
      <c r="D839" s="30">
        <v>17</v>
      </c>
      <c r="E839" s="37"/>
      <c r="F839" s="44">
        <v>71.111503516049211</v>
      </c>
      <c r="G839" s="44">
        <v>1.1100762296450939</v>
      </c>
      <c r="H839" s="44">
        <v>17.798747914314749</v>
      </c>
      <c r="I839" s="44">
        <v>0.61478365892527809</v>
      </c>
      <c r="J839" s="45">
        <v>9.999993809712766E-3</v>
      </c>
      <c r="K839" s="44">
        <v>0.62997908084756238</v>
      </c>
      <c r="L839" s="44">
        <v>6.0025106287425155E-2</v>
      </c>
      <c r="M839" s="44">
        <v>0.32000755892729682</v>
      </c>
      <c r="N839" s="44">
        <v>2.9199620443855614</v>
      </c>
      <c r="O839" s="44">
        <v>2.0000015937012495E-2</v>
      </c>
      <c r="P839" s="44"/>
      <c r="Q839" s="37"/>
      <c r="R839" s="4">
        <f t="shared" si="789"/>
        <v>4.0185387747510513</v>
      </c>
      <c r="S839" s="4">
        <f t="shared" si="790"/>
        <v>1.5336392828493399</v>
      </c>
      <c r="T839" s="4">
        <f t="shared" si="791"/>
        <v>1.6735817043375527</v>
      </c>
      <c r="U839" s="17">
        <f t="shared" si="792"/>
        <v>3.849856966154913E-3</v>
      </c>
      <c r="V839" s="17">
        <f t="shared" si="793"/>
        <v>1.5630528697798809E-2</v>
      </c>
      <c r="W839" s="17">
        <f t="shared" si="794"/>
        <v>0.17456598582105481</v>
      </c>
      <c r="X839" s="17">
        <f t="shared" si="795"/>
        <v>5.1630777497143733E-3</v>
      </c>
      <c r="Y839" s="16">
        <f t="shared" si="796"/>
        <v>3.0997473931906171E-2</v>
      </c>
      <c r="Z839" s="17">
        <f t="shared" si="797"/>
        <v>1.0703478296616468E-3</v>
      </c>
      <c r="AA839" s="16">
        <f t="shared" si="798"/>
        <v>1.408947934977985E-4</v>
      </c>
      <c r="AB839" s="17">
        <f t="shared" si="799"/>
        <v>1.0280793916123074E-3</v>
      </c>
      <c r="AC839" s="35">
        <f t="shared" si="800"/>
        <v>1.0280793916123074E-3</v>
      </c>
      <c r="AD839" s="35">
        <f t="shared" si="801"/>
        <v>82.437865290182472</v>
      </c>
      <c r="AE839" s="35">
        <f t="shared" si="802"/>
        <v>0.32487019111139936</v>
      </c>
      <c r="AF839" s="35">
        <f t="shared" si="803"/>
        <v>6.1911571413266805E-3</v>
      </c>
      <c r="AG839" s="35">
        <f t="shared" si="804"/>
        <v>82.437865290182472</v>
      </c>
      <c r="AH839" s="35">
        <f t="shared" si="805"/>
        <v>2.9237412775833058</v>
      </c>
      <c r="AI839" s="35">
        <f t="shared" si="806"/>
        <v>14.638393432234237</v>
      </c>
      <c r="AJ839" s="35">
        <f t="shared" si="807"/>
        <v>55.85732607732546</v>
      </c>
      <c r="AK839" s="35">
        <f t="shared" si="808"/>
        <v>82.437865290182472</v>
      </c>
      <c r="AM839" s="1">
        <f t="shared" si="809"/>
        <v>96.574875526432081</v>
      </c>
      <c r="AN839" s="1">
        <f t="shared" si="810"/>
        <v>95.865938285382555</v>
      </c>
      <c r="AO839" s="1">
        <f t="shared" si="811"/>
        <v>29.631903183601445</v>
      </c>
      <c r="AP839" s="1">
        <f t="shared" si="812"/>
        <v>82.840057967942727</v>
      </c>
      <c r="AQ839" s="1">
        <f t="shared" si="813"/>
        <v>77.157800857710541</v>
      </c>
      <c r="AR839" s="1">
        <f t="shared" si="814"/>
        <v>75.492889869511316</v>
      </c>
      <c r="AS839" s="1">
        <f t="shared" si="815"/>
        <v>9.1246658490618771</v>
      </c>
      <c r="AT839" s="1">
        <f t="shared" si="816"/>
        <v>16.033806903518009</v>
      </c>
      <c r="AU839" s="1">
        <f t="shared" si="817"/>
        <v>3.9953093250372609</v>
      </c>
    </row>
    <row r="840" spans="1:47" ht="14.15" x14ac:dyDescent="0.35">
      <c r="A840" s="37" t="s">
        <v>1012</v>
      </c>
      <c r="B840" s="37" t="s">
        <v>1104</v>
      </c>
      <c r="C840" s="30" t="s">
        <v>1088</v>
      </c>
      <c r="D840" s="30">
        <v>18</v>
      </c>
      <c r="E840" s="37"/>
      <c r="F840" s="44">
        <v>64.222844029837461</v>
      </c>
      <c r="G840" s="44">
        <v>0.99998602505219203</v>
      </c>
      <c r="H840" s="44">
        <v>16.003757413401903</v>
      </c>
      <c r="I840" s="44">
        <v>4.6752152667108353</v>
      </c>
      <c r="J840" s="45">
        <v>9.999993809712766E-3</v>
      </c>
      <c r="K840" s="44">
        <v>3.9199988134128785</v>
      </c>
      <c r="L840" s="44">
        <v>0.29998561277445113</v>
      </c>
      <c r="M840" s="44">
        <v>1.4199492947515351</v>
      </c>
      <c r="N840" s="44">
        <v>3.8900302928771837</v>
      </c>
      <c r="O840" s="44">
        <v>0.12000009562207495</v>
      </c>
      <c r="P840" s="44"/>
      <c r="Q840" s="37"/>
      <c r="R840" s="4">
        <f t="shared" si="789"/>
        <v>2.422202369953022</v>
      </c>
      <c r="S840" s="4">
        <f t="shared" si="790"/>
        <v>-7.6744061294688696E-3</v>
      </c>
      <c r="T840" s="4">
        <f t="shared" si="791"/>
        <v>1.5546419259485982</v>
      </c>
      <c r="U840" s="17">
        <f t="shared" si="792"/>
        <v>2.9276819254247827E-2</v>
      </c>
      <c r="V840" s="17">
        <f t="shared" si="793"/>
        <v>9.7259823081670443E-2</v>
      </c>
      <c r="W840" s="17">
        <f t="shared" si="794"/>
        <v>0.15696113587094845</v>
      </c>
      <c r="X840" s="17">
        <f t="shared" si="795"/>
        <v>2.2909798237359391E-2</v>
      </c>
      <c r="Y840" s="16">
        <f t="shared" si="796"/>
        <v>4.1295438353260973E-2</v>
      </c>
      <c r="Z840" s="17">
        <f t="shared" si="797"/>
        <v>5.3492441650223096E-3</v>
      </c>
      <c r="AA840" s="16">
        <f t="shared" si="798"/>
        <v>8.4536876098679082E-4</v>
      </c>
      <c r="AB840" s="17">
        <f t="shared" si="799"/>
        <v>5.0956335367262724E-3</v>
      </c>
      <c r="AC840" s="35">
        <f t="shared" si="800"/>
        <v>5.0956335367262724E-3</v>
      </c>
      <c r="AD840" s="35">
        <f t="shared" si="801"/>
        <v>69.371406471191278</v>
      </c>
      <c r="AE840" s="35">
        <f t="shared" si="802"/>
        <v>1.249297299000083</v>
      </c>
      <c r="AF840" s="35">
        <f t="shared" si="803"/>
        <v>2.8005431774085664E-2</v>
      </c>
      <c r="AG840" s="35">
        <f t="shared" si="804"/>
        <v>69.371406471191278</v>
      </c>
      <c r="AH840" s="35">
        <f t="shared" si="805"/>
        <v>12.377434580994871</v>
      </c>
      <c r="AI840" s="35">
        <f t="shared" si="806"/>
        <v>18.251158947813863</v>
      </c>
      <c r="AJ840" s="35">
        <f t="shared" si="807"/>
        <v>52.936862183409495</v>
      </c>
      <c r="AK840" s="35">
        <f t="shared" si="808"/>
        <v>69.371406471191278</v>
      </c>
      <c r="AM840" s="1">
        <f t="shared" si="809"/>
        <v>84.859192593209414</v>
      </c>
      <c r="AN840" s="1">
        <f t="shared" si="810"/>
        <v>80.507265508290743</v>
      </c>
      <c r="AO840" s="1">
        <f t="shared" si="811"/>
        <v>57.662258618278109</v>
      </c>
      <c r="AP840" s="1">
        <f t="shared" si="812"/>
        <v>70.96971122869185</v>
      </c>
      <c r="AQ840" s="1">
        <f t="shared" si="813"/>
        <v>52.788738280190138</v>
      </c>
      <c r="AR840" s="1">
        <f t="shared" si="814"/>
        <v>44.490288330769332</v>
      </c>
      <c r="AS840" s="1">
        <f t="shared" si="815"/>
        <v>2.7395557765729004</v>
      </c>
      <c r="AT840" s="1">
        <f t="shared" si="816"/>
        <v>16.003981068202052</v>
      </c>
      <c r="AU840" s="1">
        <f t="shared" si="817"/>
        <v>4.0129853490565797</v>
      </c>
    </row>
    <row r="841" spans="1:47" ht="14.15" x14ac:dyDescent="0.35">
      <c r="A841" s="37" t="s">
        <v>1012</v>
      </c>
      <c r="B841" s="37" t="s">
        <v>1104</v>
      </c>
      <c r="C841" s="30" t="s">
        <v>1088</v>
      </c>
      <c r="D841" s="30">
        <v>19</v>
      </c>
      <c r="E841" s="37"/>
      <c r="F841" s="44">
        <v>51.686339499029742</v>
      </c>
      <c r="G841" s="44">
        <v>0.89006262379958234</v>
      </c>
      <c r="H841" s="44">
        <v>15.512496855257336</v>
      </c>
      <c r="I841" s="44">
        <v>9.6077818325066708</v>
      </c>
      <c r="J841" s="45">
        <v>4.9999969048563832E-2</v>
      </c>
      <c r="K841" s="44">
        <v>1.5100261937872868</v>
      </c>
      <c r="L841" s="44">
        <v>0.19994376896207586</v>
      </c>
      <c r="M841" s="44">
        <v>0.98994756224181468</v>
      </c>
      <c r="N841" s="44">
        <v>4.9199674001171401</v>
      </c>
      <c r="O841" s="44">
        <v>0.36000028686622493</v>
      </c>
      <c r="P841" s="44"/>
      <c r="Q841" s="37"/>
      <c r="R841" s="4">
        <f t="shared" si="789"/>
        <v>2.7517492524964036</v>
      </c>
      <c r="S841" s="4">
        <f t="shared" si="790"/>
        <v>1.1811749069344382</v>
      </c>
      <c r="T841" s="4">
        <f t="shared" si="791"/>
        <v>1.5996158024664153</v>
      </c>
      <c r="U841" s="17">
        <f t="shared" si="792"/>
        <v>6.0165206540839573E-2</v>
      </c>
      <c r="V841" s="17">
        <f t="shared" si="793"/>
        <v>3.7465542069533023E-2</v>
      </c>
      <c r="W841" s="17">
        <f t="shared" si="794"/>
        <v>0.15214296641091934</v>
      </c>
      <c r="X841" s="17">
        <f t="shared" si="795"/>
        <v>1.5972048438880521E-2</v>
      </c>
      <c r="Y841" s="16">
        <f t="shared" si="796"/>
        <v>5.2228953292114015E-2</v>
      </c>
      <c r="Z841" s="17">
        <f t="shared" si="797"/>
        <v>3.5653311155862317E-3</v>
      </c>
      <c r="AA841" s="16">
        <f t="shared" si="798"/>
        <v>2.5361062829603732E-3</v>
      </c>
      <c r="AB841" s="17">
        <f t="shared" si="799"/>
        <v>2.8044992306981197E-3</v>
      </c>
      <c r="AC841" s="35">
        <f t="shared" si="800"/>
        <v>2.8044992306981197E-3</v>
      </c>
      <c r="AD841" s="35">
        <f t="shared" si="801"/>
        <v>68.180152972716542</v>
      </c>
      <c r="AE841" s="35">
        <f t="shared" si="802"/>
        <v>1.1134072474926826</v>
      </c>
      <c r="AF841" s="35">
        <f t="shared" si="803"/>
        <v>1.877654766957864E-2</v>
      </c>
      <c r="AG841" s="35">
        <f t="shared" si="804"/>
        <v>68.180152972716542</v>
      </c>
      <c r="AH841" s="35">
        <f t="shared" si="805"/>
        <v>8.4143744703501238</v>
      </c>
      <c r="AI841" s="35">
        <f t="shared" si="806"/>
        <v>23.405472556933322</v>
      </c>
      <c r="AJ841" s="35">
        <f t="shared" si="807"/>
        <v>57.495549043291604</v>
      </c>
      <c r="AK841" s="35">
        <f t="shared" si="808"/>
        <v>68.180152972716542</v>
      </c>
      <c r="AM841" s="1">
        <f t="shared" si="809"/>
        <v>89.014392083553744</v>
      </c>
      <c r="AN841" s="1">
        <f t="shared" si="810"/>
        <v>84.180251955287531</v>
      </c>
      <c r="AO841" s="1">
        <f t="shared" si="811"/>
        <v>55.473528210877134</v>
      </c>
      <c r="AP841" s="1">
        <f t="shared" si="812"/>
        <v>69.047937955320265</v>
      </c>
      <c r="AQ841" s="1">
        <f t="shared" si="813"/>
        <v>66.185139925967206</v>
      </c>
      <c r="AR841" s="1">
        <f t="shared" si="814"/>
        <v>47.429184570046964</v>
      </c>
      <c r="AS841" s="1">
        <f t="shared" si="815"/>
        <v>4.9699272848104039</v>
      </c>
      <c r="AT841" s="1">
        <f t="shared" si="816"/>
        <v>17.428545408452432</v>
      </c>
      <c r="AU841" s="1">
        <f t="shared" si="817"/>
        <v>3.3319161951361003</v>
      </c>
    </row>
    <row r="842" spans="1:47" ht="14.15" x14ac:dyDescent="0.35">
      <c r="A842" s="37" t="s">
        <v>1012</v>
      </c>
      <c r="B842" s="37" t="s">
        <v>1104</v>
      </c>
      <c r="C842" s="30" t="s">
        <v>1088</v>
      </c>
      <c r="D842" s="30">
        <v>20</v>
      </c>
      <c r="E842" s="37"/>
      <c r="F842" s="44">
        <v>56.499843798401308</v>
      </c>
      <c r="G842" s="44">
        <v>0.93993682254697275</v>
      </c>
      <c r="H842" s="44">
        <v>13.944241996565058</v>
      </c>
      <c r="I842" s="44">
        <v>5.2757016312425025</v>
      </c>
      <c r="J842" s="45">
        <v>0.9999993809712765</v>
      </c>
      <c r="K842" s="44">
        <v>5.5300190545155328</v>
      </c>
      <c r="L842" s="44">
        <v>3.4899912030938127</v>
      </c>
      <c r="M842" s="44">
        <v>1.1700360621267634</v>
      </c>
      <c r="N842" s="44">
        <v>3.2300273208809589</v>
      </c>
      <c r="O842" s="44">
        <v>0.21000016733863119</v>
      </c>
      <c r="P842" s="44"/>
      <c r="Q842" s="37"/>
      <c r="R842" s="4">
        <f t="shared" si="789"/>
        <v>2.4780320922903787</v>
      </c>
      <c r="S842" s="4">
        <f t="shared" si="790"/>
        <v>-0.53770066551528273</v>
      </c>
      <c r="T842" s="4">
        <f t="shared" si="791"/>
        <v>-1.0928646449424335</v>
      </c>
      <c r="U842" s="17">
        <f t="shared" si="792"/>
        <v>3.30371446630503E-2</v>
      </c>
      <c r="V842" s="17">
        <f t="shared" si="793"/>
        <v>0.13720633614482619</v>
      </c>
      <c r="W842" s="17">
        <f t="shared" si="794"/>
        <v>0.13676188698082639</v>
      </c>
      <c r="X842" s="17">
        <f t="shared" si="795"/>
        <v>1.8877638950092989E-2</v>
      </c>
      <c r="Y842" s="16">
        <f t="shared" si="796"/>
        <v>3.4289037376655611E-2</v>
      </c>
      <c r="Z842" s="17">
        <f t="shared" si="797"/>
        <v>6.223236810081692E-2</v>
      </c>
      <c r="AA842" s="16">
        <f t="shared" si="798"/>
        <v>1.4793953317268841E-3</v>
      </c>
      <c r="AB842" s="17">
        <f t="shared" si="799"/>
        <v>6.1788549501298855E-2</v>
      </c>
      <c r="AC842" s="35">
        <f t="shared" si="800"/>
        <v>1.8877638950092989E-2</v>
      </c>
      <c r="AD842" s="35">
        <f t="shared" si="801"/>
        <v>65.497042473892364</v>
      </c>
      <c r="AE842" s="35">
        <f t="shared" si="802"/>
        <v>2.0886120507790902</v>
      </c>
      <c r="AF842" s="35">
        <f t="shared" si="803"/>
        <v>3.7755277900185978E-2</v>
      </c>
      <c r="AG842" s="35">
        <f t="shared" si="804"/>
        <v>65.497042473892364</v>
      </c>
      <c r="AH842" s="35">
        <f t="shared" si="805"/>
        <v>18.081492547618751</v>
      </c>
      <c r="AI842" s="35">
        <f t="shared" si="806"/>
        <v>16.421464978488881</v>
      </c>
      <c r="AJ842" s="35">
        <f t="shared" si="807"/>
        <v>49.16998621543506</v>
      </c>
      <c r="AK842" s="35">
        <f t="shared" si="808"/>
        <v>65.497042473892364</v>
      </c>
      <c r="AM842" s="1">
        <f t="shared" si="809"/>
        <v>78.365865658012552</v>
      </c>
      <c r="AN842" s="1">
        <f t="shared" si="810"/>
        <v>73.075816833528663</v>
      </c>
      <c r="AO842" s="1">
        <f t="shared" si="811"/>
        <v>56.160406183355725</v>
      </c>
      <c r="AP842" s="1">
        <f t="shared" si="812"/>
        <v>72.007013899931849</v>
      </c>
      <c r="AQ842" s="1">
        <f t="shared" si="813"/>
        <v>44.795983014848055</v>
      </c>
      <c r="AR842" s="1">
        <f t="shared" si="814"/>
        <v>36.080200852503495</v>
      </c>
      <c r="AS842" s="1">
        <f t="shared" si="815"/>
        <v>2.760622023059502</v>
      </c>
      <c r="AT842" s="1">
        <f t="shared" si="816"/>
        <v>14.835297077499273</v>
      </c>
      <c r="AU842" s="1">
        <f t="shared" si="817"/>
        <v>4.0518404523041944</v>
      </c>
    </row>
    <row r="843" spans="1:47" ht="14.15" x14ac:dyDescent="0.35">
      <c r="A843" s="37" t="s">
        <v>1012</v>
      </c>
      <c r="B843" s="37" t="s">
        <v>1104</v>
      </c>
      <c r="C843" s="30" t="s">
        <v>1088</v>
      </c>
      <c r="D843" s="30">
        <v>21</v>
      </c>
      <c r="E843" s="37"/>
      <c r="F843" s="44">
        <v>66.618899503302416</v>
      </c>
      <c r="G843" s="44">
        <v>1.0700434279749478</v>
      </c>
      <c r="H843" s="44">
        <v>16.400544787287899</v>
      </c>
      <c r="I843" s="44">
        <v>4.2034045517216683</v>
      </c>
      <c r="J843" s="45">
        <v>9.999993809712766E-3</v>
      </c>
      <c r="K843" s="44">
        <v>1.8799875860933966</v>
      </c>
      <c r="L843" s="44">
        <v>8.9967700099800402E-2</v>
      </c>
      <c r="M843" s="44">
        <v>0.39994205026844554</v>
      </c>
      <c r="N843" s="44">
        <v>4.0400035909489675</v>
      </c>
      <c r="O843" s="44">
        <v>5.0000039842531228E-2</v>
      </c>
      <c r="P843" s="44"/>
      <c r="Q843" s="37"/>
      <c r="R843" s="4">
        <f t="shared" si="789"/>
        <v>3.7137501697138302</v>
      </c>
      <c r="S843" s="4">
        <f t="shared" si="790"/>
        <v>0.76498040714317139</v>
      </c>
      <c r="T843" s="4">
        <f t="shared" si="791"/>
        <v>1.4918689441491588</v>
      </c>
      <c r="U843" s="17">
        <f t="shared" si="792"/>
        <v>2.632227786161731E-2</v>
      </c>
      <c r="V843" s="17">
        <f t="shared" si="793"/>
        <v>4.6644723307961329E-2</v>
      </c>
      <c r="W843" s="17">
        <f t="shared" si="794"/>
        <v>0.16085273428097194</v>
      </c>
      <c r="X843" s="17">
        <f t="shared" si="795"/>
        <v>6.4527597655444592E-3</v>
      </c>
      <c r="Y843" s="16">
        <f t="shared" si="796"/>
        <v>4.2887511581199231E-2</v>
      </c>
      <c r="Z843" s="17">
        <f t="shared" si="797"/>
        <v>1.604274252849508E-3</v>
      </c>
      <c r="AA843" s="16">
        <f t="shared" si="798"/>
        <v>3.522369837444962E-4</v>
      </c>
      <c r="AB843" s="17">
        <f t="shared" si="799"/>
        <v>1.4986031577261592E-3</v>
      </c>
      <c r="AC843" s="35">
        <f t="shared" si="800"/>
        <v>1.4986031577261592E-3</v>
      </c>
      <c r="AD843" s="35">
        <f t="shared" si="801"/>
        <v>75.98446400584676</v>
      </c>
      <c r="AE843" s="35">
        <f t="shared" si="802"/>
        <v>0.77034156318864599</v>
      </c>
      <c r="AF843" s="35">
        <f t="shared" si="803"/>
        <v>7.951362923270618E-3</v>
      </c>
      <c r="AG843" s="35">
        <f t="shared" si="804"/>
        <v>75.98446400584676</v>
      </c>
      <c r="AH843" s="35">
        <f t="shared" si="805"/>
        <v>3.7561068050314903</v>
      </c>
      <c r="AI843" s="35">
        <f t="shared" si="806"/>
        <v>20.259429189121757</v>
      </c>
      <c r="AJ843" s="35">
        <f t="shared" si="807"/>
        <v>58.251661192045134</v>
      </c>
      <c r="AK843" s="35">
        <f t="shared" si="808"/>
        <v>75.98446400584676</v>
      </c>
      <c r="AM843" s="1">
        <f t="shared" si="809"/>
        <v>95.289591274760383</v>
      </c>
      <c r="AN843" s="1">
        <f t="shared" si="810"/>
        <v>93.685213997880624</v>
      </c>
      <c r="AO843" s="1">
        <f t="shared" si="811"/>
        <v>43.394133759163601</v>
      </c>
      <c r="AP843" s="1">
        <f t="shared" si="812"/>
        <v>76.526206854792804</v>
      </c>
      <c r="AQ843" s="1">
        <f t="shared" si="813"/>
        <v>65.754207178966141</v>
      </c>
      <c r="AR843" s="1">
        <f t="shared" si="814"/>
        <v>56.507243644022807</v>
      </c>
      <c r="AS843" s="1">
        <f t="shared" si="815"/>
        <v>10.101472421410232</v>
      </c>
      <c r="AT843" s="1">
        <f t="shared" si="816"/>
        <v>15.326989875846305</v>
      </c>
      <c r="AU843" s="1">
        <f t="shared" si="817"/>
        <v>4.0619930842138174</v>
      </c>
    </row>
    <row r="844" spans="1:47" ht="14.15" x14ac:dyDescent="0.35">
      <c r="A844" s="37" t="s">
        <v>1012</v>
      </c>
      <c r="B844" s="37" t="s">
        <v>1104</v>
      </c>
      <c r="C844" s="30" t="s">
        <v>1088</v>
      </c>
      <c r="D844" s="30">
        <v>22</v>
      </c>
      <c r="E844" s="37"/>
      <c r="F844" s="44">
        <v>69.100528386533966</v>
      </c>
      <c r="G844" s="44">
        <v>1.0300106263048017</v>
      </c>
      <c r="H844" s="44">
        <v>15.947073502846759</v>
      </c>
      <c r="I844" s="44">
        <v>3.0167291170519457</v>
      </c>
      <c r="J844" s="45">
        <v>3.9999975238851064E-2</v>
      </c>
      <c r="K844" s="44">
        <v>1.6100202411026538</v>
      </c>
      <c r="L844" s="44">
        <v>2.994259381237525E-2</v>
      </c>
      <c r="M844" s="44">
        <v>0.43000173250972068</v>
      </c>
      <c r="N844" s="44">
        <v>4.5700297046163136</v>
      </c>
      <c r="O844" s="44">
        <v>3.0000023905518737E-2</v>
      </c>
      <c r="P844" s="44"/>
      <c r="Q844" s="37"/>
      <c r="R844" s="4">
        <f t="shared" si="789"/>
        <v>3.6132413741613685</v>
      </c>
      <c r="S844" s="4">
        <f t="shared" si="790"/>
        <v>1.0432729537702383</v>
      </c>
      <c r="T844" s="4">
        <f t="shared" si="791"/>
        <v>2.6645072288529952</v>
      </c>
      <c r="U844" s="17">
        <f t="shared" si="792"/>
        <v>1.8891158601364807E-2</v>
      </c>
      <c r="V844" s="17">
        <f t="shared" si="793"/>
        <v>3.9946513063155727E-2</v>
      </c>
      <c r="W844" s="17">
        <f t="shared" si="794"/>
        <v>0.15640519324094507</v>
      </c>
      <c r="X844" s="17">
        <f t="shared" si="795"/>
        <v>6.9377497984788759E-3</v>
      </c>
      <c r="Y844" s="16">
        <f t="shared" si="796"/>
        <v>4.8514115760258103E-2</v>
      </c>
      <c r="Z844" s="17">
        <f t="shared" si="797"/>
        <v>5.3392642318786116E-4</v>
      </c>
      <c r="AA844" s="16">
        <f t="shared" si="798"/>
        <v>2.1134219024669771E-4</v>
      </c>
      <c r="AB844" s="17">
        <f t="shared" si="799"/>
        <v>4.7052376611385186E-4</v>
      </c>
      <c r="AC844" s="35">
        <f t="shared" si="800"/>
        <v>4.7052376611385186E-4</v>
      </c>
      <c r="AD844" s="35">
        <f t="shared" si="801"/>
        <v>73.662211640580594</v>
      </c>
      <c r="AE844" s="35">
        <f t="shared" si="802"/>
        <v>0.73414099153061829</v>
      </c>
      <c r="AF844" s="35">
        <f t="shared" si="803"/>
        <v>7.4082735645927275E-3</v>
      </c>
      <c r="AG844" s="35">
        <f t="shared" si="804"/>
        <v>73.662211640580594</v>
      </c>
      <c r="AH844" s="35">
        <f t="shared" si="805"/>
        <v>3.4890773375131601</v>
      </c>
      <c r="AI844" s="35">
        <f t="shared" si="806"/>
        <v>22.848711021906251</v>
      </c>
      <c r="AJ844" s="35">
        <f t="shared" si="807"/>
        <v>59.679816842196544</v>
      </c>
      <c r="AK844" s="35">
        <f t="shared" si="808"/>
        <v>73.662211640580594</v>
      </c>
      <c r="AM844" s="1">
        <f t="shared" si="809"/>
        <v>95.477616273522216</v>
      </c>
      <c r="AN844" s="1">
        <f t="shared" si="810"/>
        <v>93.574748255362351</v>
      </c>
      <c r="AO844" s="1">
        <f t="shared" si="811"/>
        <v>47.281440196815275</v>
      </c>
      <c r="AP844" s="1">
        <f t="shared" si="812"/>
        <v>73.825811670892406</v>
      </c>
      <c r="AQ844" s="1">
        <f t="shared" si="813"/>
        <v>64.645580179465213</v>
      </c>
      <c r="AR844" s="1">
        <f t="shared" si="814"/>
        <v>57.678921174798106</v>
      </c>
      <c r="AS844" s="1">
        <f t="shared" si="815"/>
        <v>10.627933236322491</v>
      </c>
      <c r="AT844" s="1">
        <f t="shared" si="816"/>
        <v>15.482435904625014</v>
      </c>
      <c r="AU844" s="1">
        <f t="shared" si="817"/>
        <v>4.3331165667605802</v>
      </c>
    </row>
    <row r="845" spans="1:47" ht="14.15" x14ac:dyDescent="0.35">
      <c r="A845" s="37" t="s">
        <v>1012</v>
      </c>
      <c r="B845" s="37" t="s">
        <v>1104</v>
      </c>
      <c r="C845" s="30" t="s">
        <v>1088</v>
      </c>
      <c r="D845" s="30">
        <v>24</v>
      </c>
      <c r="E845" s="37"/>
      <c r="F845" s="44">
        <v>67.282093428993605</v>
      </c>
      <c r="G845" s="44">
        <v>1.1100762296450939</v>
      </c>
      <c r="H845" s="44">
        <v>16.343860876732759</v>
      </c>
      <c r="I845" s="44">
        <v>4.2319991405088908</v>
      </c>
      <c r="J845" s="45">
        <v>0</v>
      </c>
      <c r="K845" s="44">
        <v>1.8700379296441063</v>
      </c>
      <c r="L845" s="44">
        <v>0.1799354001996008</v>
      </c>
      <c r="M845" s="44">
        <v>0.38996708844847078</v>
      </c>
      <c r="N845" s="44">
        <v>3.659950775353404</v>
      </c>
      <c r="O845" s="44">
        <v>6.0000047811037474E-2</v>
      </c>
      <c r="P845" s="44"/>
      <c r="Q845" s="37"/>
      <c r="R845" s="4">
        <f t="shared" si="789"/>
        <v>3.7355452773000462</v>
      </c>
      <c r="S845" s="4">
        <f t="shared" si="790"/>
        <v>0.67149098407290231</v>
      </c>
      <c r="T845" s="4">
        <f t="shared" si="791"/>
        <v>0.77346444827452665</v>
      </c>
      <c r="U845" s="17">
        <f t="shared" si="792"/>
        <v>2.6501340976322191E-2</v>
      </c>
      <c r="V845" s="17">
        <f t="shared" si="793"/>
        <v>4.639786052252623E-2</v>
      </c>
      <c r="W845" s="17">
        <f t="shared" si="794"/>
        <v>0.16029679165096861</v>
      </c>
      <c r="X845" s="17">
        <f t="shared" si="795"/>
        <v>6.291821368965324E-3</v>
      </c>
      <c r="Y845" s="16">
        <f t="shared" si="796"/>
        <v>3.8852980630078596E-2</v>
      </c>
      <c r="Z845" s="17">
        <f t="shared" si="797"/>
        <v>3.208548505699016E-3</v>
      </c>
      <c r="AA845" s="16">
        <f t="shared" si="798"/>
        <v>4.2268438049339541E-4</v>
      </c>
      <c r="AB845" s="17">
        <f t="shared" si="799"/>
        <v>3.0817431915509974E-3</v>
      </c>
      <c r="AC845" s="35">
        <f t="shared" si="800"/>
        <v>3.0817431915509974E-3</v>
      </c>
      <c r="AD845" s="35">
        <f t="shared" si="801"/>
        <v>76.872351113756849</v>
      </c>
      <c r="AE845" s="35">
        <f t="shared" si="802"/>
        <v>0.75642532052424061</v>
      </c>
      <c r="AF845" s="35">
        <f t="shared" si="803"/>
        <v>9.3735645605163218E-3</v>
      </c>
      <c r="AG845" s="35">
        <f t="shared" si="804"/>
        <v>76.872351113756849</v>
      </c>
      <c r="AH845" s="35">
        <f t="shared" si="805"/>
        <v>4.4952112806627378</v>
      </c>
      <c r="AI845" s="35">
        <f t="shared" si="806"/>
        <v>18.632437605580414</v>
      </c>
      <c r="AJ845" s="35">
        <f t="shared" si="807"/>
        <v>57.068613162458838</v>
      </c>
      <c r="AK845" s="35">
        <f t="shared" si="808"/>
        <v>76.872351113756849</v>
      </c>
      <c r="AM845" s="1">
        <f t="shared" si="809"/>
        <v>94.475425896535114</v>
      </c>
      <c r="AN845" s="1">
        <f t="shared" si="810"/>
        <v>92.834618093463249</v>
      </c>
      <c r="AO845" s="1">
        <f t="shared" si="811"/>
        <v>40.273277863815167</v>
      </c>
      <c r="AP845" s="1">
        <f t="shared" si="812"/>
        <v>78.025481015323521</v>
      </c>
      <c r="AQ845" s="1">
        <f t="shared" si="813"/>
        <v>66.376393919572152</v>
      </c>
      <c r="AR845" s="1">
        <f t="shared" si="814"/>
        <v>56.95947190166828</v>
      </c>
      <c r="AS845" s="1">
        <f t="shared" si="815"/>
        <v>9.3852811782526118</v>
      </c>
      <c r="AT845" s="1">
        <f t="shared" si="816"/>
        <v>14.723187867880126</v>
      </c>
      <c r="AU845" s="1">
        <f t="shared" si="817"/>
        <v>4.1166584772375838</v>
      </c>
    </row>
    <row r="846" spans="1:47" ht="14.15" x14ac:dyDescent="0.35">
      <c r="A846" s="37" t="s">
        <v>1012</v>
      </c>
      <c r="B846" s="37" t="s">
        <v>1104</v>
      </c>
      <c r="C846" s="30" t="s">
        <v>1088</v>
      </c>
      <c r="D846" s="30">
        <v>33</v>
      </c>
      <c r="E846" s="37"/>
      <c r="F846" s="44">
        <v>57.975985116875258</v>
      </c>
      <c r="G846" s="44">
        <v>0.88005442338204576</v>
      </c>
      <c r="H846" s="44">
        <v>13.301824343606777</v>
      </c>
      <c r="I846" s="44">
        <v>6.1049447060719464</v>
      </c>
      <c r="J846" s="45">
        <v>6.999995666798936E-2</v>
      </c>
      <c r="K846" s="44">
        <v>5.4200753507508752</v>
      </c>
      <c r="L846" s="44">
        <v>3.9900605034930146</v>
      </c>
      <c r="M846" s="44">
        <v>1.4099743329315606</v>
      </c>
      <c r="N846" s="44">
        <v>2.9599549238713703</v>
      </c>
      <c r="O846" s="44">
        <v>0.19000015140161869</v>
      </c>
      <c r="P846" s="44"/>
      <c r="Q846" s="37"/>
      <c r="R846" s="4">
        <f t="shared" si="789"/>
        <v>2.2443296938834303</v>
      </c>
      <c r="S846" s="4">
        <f t="shared" si="790"/>
        <v>-0.60493567790929703</v>
      </c>
      <c r="T846" s="4">
        <f t="shared" si="791"/>
        <v>-1.0402348939397619</v>
      </c>
      <c r="U846" s="17">
        <f t="shared" si="792"/>
        <v>3.8229974989491808E-2</v>
      </c>
      <c r="V846" s="17">
        <f t="shared" si="793"/>
        <v>0.13447850236576839</v>
      </c>
      <c r="W846" s="17">
        <f t="shared" si="794"/>
        <v>0.13046120384078833</v>
      </c>
      <c r="X846" s="17">
        <f t="shared" si="795"/>
        <v>2.2748859840780261E-2</v>
      </c>
      <c r="Y846" s="16">
        <f t="shared" si="796"/>
        <v>3.1422026792689704E-2</v>
      </c>
      <c r="Z846" s="17">
        <f t="shared" si="797"/>
        <v>7.1149438364711395E-2</v>
      </c>
      <c r="AA846" s="16">
        <f t="shared" si="798"/>
        <v>1.3385005382290857E-3</v>
      </c>
      <c r="AB846" s="17">
        <f t="shared" si="799"/>
        <v>7.0747888203242668E-2</v>
      </c>
      <c r="AC846" s="35">
        <f t="shared" si="800"/>
        <v>2.2748859840780261E-2</v>
      </c>
      <c r="AD846" s="35">
        <f t="shared" si="801"/>
        <v>62.90896229504245</v>
      </c>
      <c r="AE846" s="35">
        <f t="shared" si="802"/>
        <v>2.2844247452840358</v>
      </c>
      <c r="AF846" s="35">
        <f t="shared" si="803"/>
        <v>4.5497719681560522E-2</v>
      </c>
      <c r="AG846" s="35">
        <f t="shared" si="804"/>
        <v>62.90896229504245</v>
      </c>
      <c r="AH846" s="35">
        <f t="shared" si="805"/>
        <v>21.939199146519286</v>
      </c>
      <c r="AI846" s="35">
        <f t="shared" si="806"/>
        <v>15.151838558438261</v>
      </c>
      <c r="AJ846" s="35">
        <f t="shared" si="807"/>
        <v>46.606319705959493</v>
      </c>
      <c r="AK846" s="35">
        <f t="shared" si="808"/>
        <v>62.90896229504245</v>
      </c>
      <c r="AM846" s="1">
        <f t="shared" si="809"/>
        <v>74.142988164063311</v>
      </c>
      <c r="AN846" s="1">
        <f t="shared" si="810"/>
        <v>68.521726485757355</v>
      </c>
      <c r="AO846" s="1">
        <f t="shared" si="811"/>
        <v>56.328862853127802</v>
      </c>
      <c r="AP846" s="1">
        <f t="shared" si="812"/>
        <v>70.660091377223196</v>
      </c>
      <c r="AQ846" s="1">
        <f t="shared" si="813"/>
        <v>44.381970807303823</v>
      </c>
      <c r="AR846" s="1">
        <f t="shared" si="814"/>
        <v>34.323818118391443</v>
      </c>
      <c r="AS846" s="1">
        <f t="shared" si="815"/>
        <v>2.0992970260083768</v>
      </c>
      <c r="AT846" s="1">
        <f t="shared" si="816"/>
        <v>15.114774711872837</v>
      </c>
      <c r="AU846" s="1">
        <f t="shared" si="817"/>
        <v>4.3584987757517721</v>
      </c>
    </row>
    <row r="847" spans="1:47" ht="14.15" x14ac:dyDescent="0.35">
      <c r="A847" s="37" t="s">
        <v>1012</v>
      </c>
      <c r="B847" s="37" t="s">
        <v>1104</v>
      </c>
      <c r="C847" s="30" t="s">
        <v>1088</v>
      </c>
      <c r="D847" s="30">
        <v>123</v>
      </c>
      <c r="E847" s="37"/>
      <c r="F847" s="44">
        <v>69.999049189083323</v>
      </c>
      <c r="G847" s="44">
        <v>0.96996142379958239</v>
      </c>
      <c r="H847" s="44">
        <v>14.189872275637342</v>
      </c>
      <c r="I847" s="44">
        <v>4.7752963274661129</v>
      </c>
      <c r="J847" s="45">
        <v>1.9999987619425532E-2</v>
      </c>
      <c r="K847" s="44">
        <v>2.140005274634849</v>
      </c>
      <c r="L847" s="44">
        <v>0.1799354001996008</v>
      </c>
      <c r="M847" s="44">
        <v>1.2999801593491367</v>
      </c>
      <c r="N847" s="44">
        <v>4.1599822294063937</v>
      </c>
      <c r="O847" s="44">
        <v>0.15000011952759371</v>
      </c>
      <c r="P847" s="44"/>
      <c r="Q847" s="37"/>
      <c r="R847" s="4">
        <f t="shared" si="789"/>
        <v>2.3901794878073752</v>
      </c>
      <c r="S847" s="4">
        <f t="shared" si="790"/>
        <v>0.66470250867337632</v>
      </c>
      <c r="T847" s="4">
        <f t="shared" si="791"/>
        <v>1.9775063825994534</v>
      </c>
      <c r="U847" s="17">
        <f t="shared" si="792"/>
        <v>2.9903540155714902E-2</v>
      </c>
      <c r="V847" s="17">
        <f t="shared" si="793"/>
        <v>5.3096070767331832E-2</v>
      </c>
      <c r="W847" s="17">
        <f t="shared" si="794"/>
        <v>0.13917097171084095</v>
      </c>
      <c r="X847" s="17">
        <f t="shared" si="795"/>
        <v>2.097418779201576E-2</v>
      </c>
      <c r="Y847" s="16">
        <f t="shared" si="796"/>
        <v>4.4161170163549826E-2</v>
      </c>
      <c r="Z847" s="17">
        <f t="shared" si="797"/>
        <v>3.208548505699016E-3</v>
      </c>
      <c r="AA847" s="16">
        <f t="shared" si="798"/>
        <v>1.0567109512334887E-3</v>
      </c>
      <c r="AB847" s="17">
        <f t="shared" si="799"/>
        <v>2.8915352203289692E-3</v>
      </c>
      <c r="AC847" s="35">
        <f t="shared" si="800"/>
        <v>2.8915352203289692E-3</v>
      </c>
      <c r="AD847" s="35">
        <f t="shared" si="801"/>
        <v>67.168149530362484</v>
      </c>
      <c r="AE847" s="35">
        <f t="shared" si="802"/>
        <v>1.0874646883889092</v>
      </c>
      <c r="AF847" s="35">
        <f t="shared" si="803"/>
        <v>2.3865723012344728E-2</v>
      </c>
      <c r="AG847" s="35">
        <f t="shared" si="804"/>
        <v>67.168149530362484</v>
      </c>
      <c r="AH847" s="35">
        <f t="shared" si="805"/>
        <v>11.518324778776508</v>
      </c>
      <c r="AI847" s="35">
        <f t="shared" si="806"/>
        <v>21.313525690860992</v>
      </c>
      <c r="AJ847" s="35">
        <f t="shared" si="807"/>
        <v>54.897600456042241</v>
      </c>
      <c r="AK847" s="35">
        <f t="shared" si="808"/>
        <v>67.168149530362484</v>
      </c>
      <c r="AM847" s="1">
        <f t="shared" si="809"/>
        <v>85.36174751771955</v>
      </c>
      <c r="AN847" s="1">
        <f t="shared" si="810"/>
        <v>79.923770598907353</v>
      </c>
      <c r="AO847" s="1">
        <f t="shared" si="811"/>
        <v>53.626826176345432</v>
      </c>
      <c r="AP847" s="1">
        <f t="shared" si="812"/>
        <v>68.118776318913234</v>
      </c>
      <c r="AQ847" s="1">
        <f t="shared" si="813"/>
        <v>58.261882325048312</v>
      </c>
      <c r="AR847" s="1">
        <f t="shared" si="814"/>
        <v>47.957333647541553</v>
      </c>
      <c r="AS847" s="1">
        <f t="shared" si="815"/>
        <v>3.2000351693745688</v>
      </c>
      <c r="AT847" s="1">
        <f t="shared" si="816"/>
        <v>14.629316102131206</v>
      </c>
      <c r="AU847" s="1">
        <f t="shared" si="817"/>
        <v>4.9330288412296017</v>
      </c>
    </row>
    <row r="848" spans="1:47" ht="14.15" x14ac:dyDescent="0.35">
      <c r="A848" s="37" t="s">
        <v>1012</v>
      </c>
      <c r="B848" s="37" t="s">
        <v>1104</v>
      </c>
      <c r="C848" s="30" t="s">
        <v>1088</v>
      </c>
      <c r="D848" s="30">
        <v>124</v>
      </c>
      <c r="E848" s="37"/>
      <c r="F848" s="44">
        <v>62.276048957647177</v>
      </c>
      <c r="G848" s="44">
        <v>0.97996962421711897</v>
      </c>
      <c r="H848" s="44">
        <v>13.075088701386205</v>
      </c>
      <c r="I848" s="44">
        <v>4.3034856124769458</v>
      </c>
      <c r="J848" s="45">
        <v>5.9999962858276586E-2</v>
      </c>
      <c r="K848" s="44">
        <v>4.6300726286772278</v>
      </c>
      <c r="L848" s="44">
        <v>2.8799458338323354</v>
      </c>
      <c r="M848" s="44">
        <v>0.86997842683941595</v>
      </c>
      <c r="N848" s="44">
        <v>3.8700338531342795</v>
      </c>
      <c r="O848" s="44">
        <v>0.21000016733863119</v>
      </c>
      <c r="P848" s="44"/>
      <c r="Q848" s="37"/>
      <c r="R848" s="4">
        <f t="shared" si="789"/>
        <v>2.7099956583500644</v>
      </c>
      <c r="S848" s="4">
        <f t="shared" si="790"/>
        <v>-0.17930929993112052</v>
      </c>
      <c r="T848" s="4">
        <f t="shared" si="791"/>
        <v>-1.1970583506511372</v>
      </c>
      <c r="U848" s="17">
        <f t="shared" si="792"/>
        <v>2.6948998763084389E-2</v>
      </c>
      <c r="V848" s="17">
        <f t="shared" si="793"/>
        <v>0.11487759720222178</v>
      </c>
      <c r="W848" s="17">
        <f t="shared" si="794"/>
        <v>0.12823743332077486</v>
      </c>
      <c r="X848" s="17">
        <f t="shared" si="795"/>
        <v>1.4036437993536884E-2</v>
      </c>
      <c r="Y848" s="16">
        <f t="shared" si="796"/>
        <v>4.1083161922869205E-2</v>
      </c>
      <c r="Z848" s="17">
        <f t="shared" si="797"/>
        <v>5.1354240974185728E-2</v>
      </c>
      <c r="AA848" s="16">
        <f t="shared" si="798"/>
        <v>1.4793953317268841E-3</v>
      </c>
      <c r="AB848" s="17">
        <f t="shared" si="799"/>
        <v>5.0910422374667662E-2</v>
      </c>
      <c r="AC848" s="35">
        <f t="shared" si="800"/>
        <v>1.4036437993536884E-2</v>
      </c>
      <c r="AD848" s="35">
        <f t="shared" si="801"/>
        <v>64.965387416936466</v>
      </c>
      <c r="AE848" s="35">
        <f t="shared" si="802"/>
        <v>1.9362555100022618</v>
      </c>
      <c r="AF848" s="35">
        <f t="shared" si="803"/>
        <v>2.8072875987073767E-2</v>
      </c>
      <c r="AG848" s="35">
        <f t="shared" si="804"/>
        <v>64.965387416936466</v>
      </c>
      <c r="AH848" s="35">
        <f t="shared" si="805"/>
        <v>14.221785458274644</v>
      </c>
      <c r="AI848" s="35">
        <f t="shared" si="806"/>
        <v>20.812827124788896</v>
      </c>
      <c r="AJ848" s="35">
        <f t="shared" si="807"/>
        <v>53.295520833257129</v>
      </c>
      <c r="AK848" s="35">
        <f t="shared" si="808"/>
        <v>64.965387416936466</v>
      </c>
      <c r="AM848" s="1">
        <f t="shared" si="809"/>
        <v>82.040291448860842</v>
      </c>
      <c r="AN848" s="1">
        <f t="shared" si="810"/>
        <v>75.636925304346093</v>
      </c>
      <c r="AO848" s="1">
        <f t="shared" si="811"/>
        <v>55.656734143449526</v>
      </c>
      <c r="AP848" s="1">
        <f t="shared" si="812"/>
        <v>69.938649778922695</v>
      </c>
      <c r="AQ848" s="1">
        <f t="shared" si="813"/>
        <v>45.748010536824211</v>
      </c>
      <c r="AR848" s="1">
        <f t="shared" si="814"/>
        <v>37.803610612066393</v>
      </c>
      <c r="AS848" s="1">
        <f t="shared" si="815"/>
        <v>4.4484250801412406</v>
      </c>
      <c r="AT848" s="1">
        <f t="shared" si="816"/>
        <v>13.34234080146277</v>
      </c>
      <c r="AU848" s="1">
        <f t="shared" si="817"/>
        <v>4.7629542238627218</v>
      </c>
    </row>
    <row r="849" spans="1:47" ht="14.15" x14ac:dyDescent="0.35">
      <c r="A849" s="37" t="s">
        <v>1012</v>
      </c>
      <c r="B849" s="37" t="s">
        <v>1104</v>
      </c>
      <c r="C849" s="30" t="s">
        <v>1088</v>
      </c>
      <c r="D849" s="30">
        <v>69</v>
      </c>
      <c r="E849" s="37"/>
      <c r="F849" s="44">
        <v>62.254655605205535</v>
      </c>
      <c r="G849" s="44">
        <v>1.3100734346555323</v>
      </c>
      <c r="H849" s="44">
        <v>17.194119535059894</v>
      </c>
      <c r="I849" s="44">
        <v>5.4329718695722242</v>
      </c>
      <c r="J849" s="45">
        <v>2.9999981429138293E-2</v>
      </c>
      <c r="K849" s="44">
        <v>2.6499251676609754</v>
      </c>
      <c r="L849" s="44">
        <v>0.70994729441117765</v>
      </c>
      <c r="M849" s="44">
        <v>1.430059053352861</v>
      </c>
      <c r="N849" s="44">
        <v>4.3699448467068898</v>
      </c>
      <c r="O849" s="44">
        <v>0.32000025499219992</v>
      </c>
      <c r="P849" s="44"/>
      <c r="Q849" s="37"/>
      <c r="R849" s="4">
        <f t="shared" si="789"/>
        <v>2.4868516983959261</v>
      </c>
      <c r="S849" s="4">
        <f t="shared" si="790"/>
        <v>0.50021898715606905</v>
      </c>
      <c r="T849" s="4">
        <f t="shared" si="791"/>
        <v>0.70028028439600076</v>
      </c>
      <c r="U849" s="17">
        <f t="shared" si="792"/>
        <v>3.4021991793927134E-2</v>
      </c>
      <c r="V849" s="17">
        <f t="shared" si="793"/>
        <v>6.5747788520880479E-2</v>
      </c>
      <c r="W849" s="17">
        <f t="shared" si="794"/>
        <v>0.16863593110101899</v>
      </c>
      <c r="X849" s="17">
        <f t="shared" si="795"/>
        <v>2.3072911477135544E-2</v>
      </c>
      <c r="Y849" s="16">
        <f t="shared" si="796"/>
        <v>4.6390072682663375E-2</v>
      </c>
      <c r="Z849" s="17">
        <f t="shared" si="797"/>
        <v>1.2659545192781342E-2</v>
      </c>
      <c r="AA849" s="16">
        <f t="shared" si="798"/>
        <v>2.254316695964776E-3</v>
      </c>
      <c r="AB849" s="17">
        <f t="shared" si="799"/>
        <v>1.1983250183991909E-2</v>
      </c>
      <c r="AC849" s="35">
        <f t="shared" si="800"/>
        <v>1.1983250183991909E-2</v>
      </c>
      <c r="AD849" s="35">
        <f t="shared" si="801"/>
        <v>67.432210050274435</v>
      </c>
      <c r="AE849" s="35">
        <f t="shared" si="802"/>
        <v>1.078609454579569</v>
      </c>
      <c r="AF849" s="35">
        <f t="shared" si="803"/>
        <v>3.5056161661127454E-2</v>
      </c>
      <c r="AG849" s="35">
        <f t="shared" si="804"/>
        <v>67.432210050274435</v>
      </c>
      <c r="AH849" s="35">
        <f t="shared" si="805"/>
        <v>14.017857530453901</v>
      </c>
      <c r="AI849" s="35">
        <f t="shared" si="806"/>
        <v>18.549932419271663</v>
      </c>
      <c r="AJ849" s="35">
        <f t="shared" si="807"/>
        <v>52.26603744440888</v>
      </c>
      <c r="AK849" s="35">
        <f t="shared" si="808"/>
        <v>67.432210050274435</v>
      </c>
      <c r="AM849" s="1">
        <f t="shared" si="809"/>
        <v>82.789630571441506</v>
      </c>
      <c r="AN849" s="1">
        <f t="shared" si="810"/>
        <v>77.714105868815963</v>
      </c>
      <c r="AO849" s="1">
        <f t="shared" si="811"/>
        <v>59.313781709288961</v>
      </c>
      <c r="AP849" s="1">
        <f t="shared" si="812"/>
        <v>70.825997218967629</v>
      </c>
      <c r="AQ849" s="1">
        <f t="shared" si="813"/>
        <v>57.926767408688917</v>
      </c>
      <c r="AR849" s="1">
        <f t="shared" si="814"/>
        <v>48.202084666091409</v>
      </c>
      <c r="AS849" s="1">
        <f t="shared" si="815"/>
        <v>3.0557792955901273</v>
      </c>
      <c r="AT849" s="1">
        <f t="shared" si="816"/>
        <v>13.124546365281329</v>
      </c>
      <c r="AU849" s="1">
        <f t="shared" si="817"/>
        <v>3.6206945914424038</v>
      </c>
    </row>
    <row r="850" spans="1:47" ht="14.15" x14ac:dyDescent="0.35">
      <c r="A850" s="37" t="s">
        <v>1012</v>
      </c>
      <c r="B850" s="37" t="s">
        <v>1104</v>
      </c>
      <c r="C850" s="30" t="s">
        <v>1088</v>
      </c>
      <c r="D850" s="30">
        <v>71</v>
      </c>
      <c r="E850" s="37"/>
      <c r="F850" s="44">
        <v>65.763165405636357</v>
      </c>
      <c r="G850" s="44">
        <v>1.1799668292275574</v>
      </c>
      <c r="H850" s="44">
        <v>14.907868476002479</v>
      </c>
      <c r="I850" s="44">
        <v>6.2765122387952799</v>
      </c>
      <c r="J850" s="45">
        <v>1.9999987619425532E-2</v>
      </c>
      <c r="K850" s="44">
        <v>3.9100491569635882</v>
      </c>
      <c r="L850" s="44">
        <v>0.50006930039920161</v>
      </c>
      <c r="M850" s="44">
        <v>1.0700168503643142</v>
      </c>
      <c r="N850" s="44">
        <v>3.1700380016522458</v>
      </c>
      <c r="O850" s="44">
        <v>0.19000015140161869</v>
      </c>
      <c r="P850" s="44"/>
      <c r="Q850" s="37"/>
      <c r="R850" s="4">
        <f t="shared" si="789"/>
        <v>2.6342147628471655</v>
      </c>
      <c r="S850" s="4">
        <f t="shared" si="790"/>
        <v>-0.20980637031144417</v>
      </c>
      <c r="T850" s="4">
        <f t="shared" si="791"/>
        <v>0.76068298571959347</v>
      </c>
      <c r="U850" s="17">
        <f t="shared" si="792"/>
        <v>3.9304353677721081E-2</v>
      </c>
      <c r="V850" s="17">
        <f t="shared" si="793"/>
        <v>9.7012960296235351E-2</v>
      </c>
      <c r="W850" s="17">
        <f t="shared" si="794"/>
        <v>0.14621291169088349</v>
      </c>
      <c r="X850" s="17">
        <f t="shared" si="795"/>
        <v>1.7263905297907618E-2</v>
      </c>
      <c r="Y850" s="16">
        <f t="shared" si="796"/>
        <v>3.3652208085480313E-2</v>
      </c>
      <c r="Z850" s="17">
        <f t="shared" si="797"/>
        <v>8.9170702638944662E-3</v>
      </c>
      <c r="AA850" s="16">
        <f t="shared" si="798"/>
        <v>1.3385005382290857E-3</v>
      </c>
      <c r="AB850" s="17">
        <f t="shared" si="799"/>
        <v>8.5155201024257401E-3</v>
      </c>
      <c r="AC850" s="35">
        <f t="shared" si="800"/>
        <v>8.5155201024257401E-3</v>
      </c>
      <c r="AD850" s="35">
        <f t="shared" si="801"/>
        <v>71.099824974813757</v>
      </c>
      <c r="AE850" s="35">
        <f t="shared" si="802"/>
        <v>1.341540191990233</v>
      </c>
      <c r="AF850" s="35">
        <f t="shared" si="803"/>
        <v>2.5779425400333358E-2</v>
      </c>
      <c r="AG850" s="35">
        <f t="shared" si="804"/>
        <v>71.099824974813757</v>
      </c>
      <c r="AH850" s="35">
        <f t="shared" si="805"/>
        <v>12.535915007219254</v>
      </c>
      <c r="AI850" s="35">
        <f t="shared" si="806"/>
        <v>16.364260017966988</v>
      </c>
      <c r="AJ850" s="35">
        <f t="shared" si="807"/>
        <v>51.91417250537387</v>
      </c>
      <c r="AK850" s="35">
        <f t="shared" si="808"/>
        <v>71.099824974813757</v>
      </c>
      <c r="AM850" s="1">
        <f t="shared" si="809"/>
        <v>85.011294202798624</v>
      </c>
      <c r="AN850" s="1">
        <f t="shared" si="810"/>
        <v>81.365186236551551</v>
      </c>
      <c r="AO850" s="1">
        <f t="shared" si="811"/>
        <v>48.78257589251367</v>
      </c>
      <c r="AP850" s="1">
        <f t="shared" si="812"/>
        <v>74.171173745619399</v>
      </c>
      <c r="AQ850" s="1">
        <f t="shared" si="813"/>
        <v>54.250864651801336</v>
      </c>
      <c r="AR850" s="1">
        <f t="shared" si="814"/>
        <v>42.757081755854074</v>
      </c>
      <c r="AS850" s="1">
        <f t="shared" si="815"/>
        <v>2.9626056828665144</v>
      </c>
      <c r="AT850" s="1">
        <f t="shared" si="816"/>
        <v>12.63414200021337</v>
      </c>
      <c r="AU850" s="1">
        <f t="shared" si="817"/>
        <v>4.4113057149314647</v>
      </c>
    </row>
    <row r="851" spans="1:47" ht="14.15" x14ac:dyDescent="0.35">
      <c r="A851" s="37" t="s">
        <v>1012</v>
      </c>
      <c r="B851" s="37" t="s">
        <v>1104</v>
      </c>
      <c r="C851" s="30" t="s">
        <v>1088</v>
      </c>
      <c r="D851" s="30">
        <v>74</v>
      </c>
      <c r="E851" s="37"/>
      <c r="F851" s="44">
        <v>70.769209876982771</v>
      </c>
      <c r="G851" s="44">
        <v>0.78998061962421706</v>
      </c>
      <c r="H851" s="44">
        <v>12.848353059165635</v>
      </c>
      <c r="I851" s="44">
        <v>5.4901610471466693</v>
      </c>
      <c r="J851" s="45">
        <v>9.999993809712766E-3</v>
      </c>
      <c r="K851" s="44">
        <v>2.6600406517177539</v>
      </c>
      <c r="L851" s="44">
        <v>0.19994376896207586</v>
      </c>
      <c r="M851" s="44">
        <v>0.13506637491371162</v>
      </c>
      <c r="N851" s="44">
        <v>2.5300314693989252</v>
      </c>
      <c r="O851" s="44">
        <v>8.0000063748049979E-2</v>
      </c>
      <c r="P851" s="44"/>
      <c r="Q851" s="37"/>
      <c r="R851" s="4">
        <f t="shared" si="789"/>
        <v>4.5552045918696447</v>
      </c>
      <c r="S851" s="4">
        <f t="shared" si="790"/>
        <v>-5.0109664117819072E-2</v>
      </c>
      <c r="T851" s="4">
        <f t="shared" si="791"/>
        <v>-0.39226984818910104</v>
      </c>
      <c r="U851" s="17">
        <f t="shared" si="792"/>
        <v>3.4380118023336896E-2</v>
      </c>
      <c r="V851" s="17">
        <f t="shared" si="793"/>
        <v>6.5998765686072838E-2</v>
      </c>
      <c r="W851" s="17">
        <f t="shared" si="794"/>
        <v>0.12601366280076143</v>
      </c>
      <c r="X851" s="17">
        <f t="shared" si="795"/>
        <v>2.1791928834093517E-3</v>
      </c>
      <c r="Y851" s="16">
        <f t="shared" si="796"/>
        <v>2.6858083539266719E-2</v>
      </c>
      <c r="Z851" s="17">
        <f t="shared" si="797"/>
        <v>3.5653311155862317E-3</v>
      </c>
      <c r="AA851" s="16">
        <f t="shared" si="798"/>
        <v>5.6357917399119399E-4</v>
      </c>
      <c r="AB851" s="17">
        <f t="shared" si="799"/>
        <v>3.3962573633888734E-3</v>
      </c>
      <c r="AC851" s="35">
        <f t="shared" si="800"/>
        <v>2.1791928834093517E-3</v>
      </c>
      <c r="AD851" s="35">
        <f t="shared" si="801"/>
        <v>80.146000713863145</v>
      </c>
      <c r="AE851" s="35">
        <f t="shared" si="802"/>
        <v>1.0552942299433621</v>
      </c>
      <c r="AF851" s="35">
        <f t="shared" si="803"/>
        <v>4.3583857668187034E-3</v>
      </c>
      <c r="AG851" s="35">
        <f t="shared" si="804"/>
        <v>80.146000713863131</v>
      </c>
      <c r="AH851" s="35">
        <f t="shared" si="805"/>
        <v>2.7719786967150362</v>
      </c>
      <c r="AI851" s="35">
        <f t="shared" si="806"/>
        <v>17.082020589421827</v>
      </c>
      <c r="AJ851" s="35">
        <f t="shared" si="807"/>
        <v>57.155020946353403</v>
      </c>
      <c r="AK851" s="35">
        <f t="shared" si="808"/>
        <v>80.146000713863131</v>
      </c>
      <c r="AM851" s="1">
        <f t="shared" si="809"/>
        <v>96.656963041767767</v>
      </c>
      <c r="AN851" s="1">
        <f t="shared" si="810"/>
        <v>95.789567363566263</v>
      </c>
      <c r="AO851" s="1">
        <f t="shared" si="811"/>
        <v>30.376229364047191</v>
      </c>
      <c r="AP851" s="1">
        <f t="shared" si="812"/>
        <v>81.272427907817018</v>
      </c>
      <c r="AQ851" s="1">
        <f t="shared" si="813"/>
        <v>62.262487326337045</v>
      </c>
      <c r="AR851" s="1">
        <f t="shared" si="814"/>
        <v>48.916635313199805</v>
      </c>
      <c r="AS851" s="1">
        <f t="shared" si="815"/>
        <v>18.731764075368563</v>
      </c>
      <c r="AT851" s="1">
        <f t="shared" si="816"/>
        <v>16.264137043358634</v>
      </c>
      <c r="AU851" s="1">
        <f t="shared" si="817"/>
        <v>5.5080374543800463</v>
      </c>
    </row>
    <row r="852" spans="1:47" ht="14.15" x14ac:dyDescent="0.35">
      <c r="A852" s="37" t="s">
        <v>1012</v>
      </c>
      <c r="B852" s="37" t="s">
        <v>1104</v>
      </c>
      <c r="C852" s="30" t="s">
        <v>1088</v>
      </c>
      <c r="D852" s="30">
        <v>78</v>
      </c>
      <c r="E852" s="37"/>
      <c r="F852" s="44">
        <v>59.045652738957827</v>
      </c>
      <c r="G852" s="44">
        <v>0.6700490179540709</v>
      </c>
      <c r="H852" s="44">
        <v>11.544623116397359</v>
      </c>
      <c r="I852" s="44">
        <v>4.8753773882213913</v>
      </c>
      <c r="J852" s="45">
        <v>4.9999969048563832E-2</v>
      </c>
      <c r="K852" s="44">
        <v>3.4299782332853326</v>
      </c>
      <c r="L852" s="44">
        <v>7.0699501062874255</v>
      </c>
      <c r="M852" s="44">
        <v>1.5199685065139843</v>
      </c>
      <c r="N852" s="44">
        <v>2.670006547599256</v>
      </c>
      <c r="O852" s="44">
        <v>0.19000015140161869</v>
      </c>
      <c r="P852" s="44"/>
      <c r="Q852" s="37"/>
      <c r="R852" s="4">
        <f t="shared" ref="R852:R907" si="818">LN(H852/M852)</f>
        <v>2.0275301822818941</v>
      </c>
      <c r="S852" s="4">
        <f t="shared" ref="S852:S907" si="819">LN(N852/K852)</f>
        <v>-0.25047299048324317</v>
      </c>
      <c r="T852" s="4">
        <f t="shared" ref="T852:T907" si="820">LN(M852/L852)</f>
        <v>-1.5371638075365364</v>
      </c>
      <c r="U852" s="17">
        <f t="shared" ref="U852:U907" si="821">I852/159.69</f>
        <v>3.0530261057181988E-2</v>
      </c>
      <c r="V852" s="17">
        <f t="shared" ref="V852:V907" si="822">K852/40.3044</f>
        <v>8.5101830898991981E-2</v>
      </c>
      <c r="W852" s="17">
        <f t="shared" ref="W852:W907" si="823">H852/101.96</f>
        <v>0.11322698231068419</v>
      </c>
      <c r="X852" s="17">
        <f t="shared" ref="X852:X907" si="824">M852/61.98</f>
        <v>2.4523531889544762E-2</v>
      </c>
      <c r="Y852" s="16">
        <f t="shared" ref="Y852:Y907" si="825">N852/94.2</f>
        <v>2.8344018552009086E-2</v>
      </c>
      <c r="Z852" s="17">
        <f t="shared" ref="Z852:Z907" si="826">L852/56.08</f>
        <v>0.12606901045448335</v>
      </c>
      <c r="AA852" s="16">
        <f t="shared" ref="AA852:AA907" si="827">O852/141.95</f>
        <v>1.3385005382290857E-3</v>
      </c>
      <c r="AB852" s="17">
        <f t="shared" ref="AB852:AB907" si="828">Z852-3/10*AA852</f>
        <v>0.12566746029301462</v>
      </c>
      <c r="AC852" s="35">
        <f t="shared" ref="AC852:AC907" si="829">IF(AB852&gt;X852,X852,AB852)</f>
        <v>2.4523531889544762E-2</v>
      </c>
      <c r="AD852" s="35">
        <f t="shared" ref="AD852:AD907" si="830">W852/(W852+AC852+Y852+X852)*100</f>
        <v>59.399922312433993</v>
      </c>
      <c r="AE852" s="35">
        <f t="shared" ref="AE852:AE907" si="831">(U852+V852+X852+Y852+Z852)/W852</f>
        <v>2.6015764691488679</v>
      </c>
      <c r="AF852" s="35">
        <f t="shared" ref="AF852:AF907" si="832">AC852+X852</f>
        <v>4.9047063779089524E-2</v>
      </c>
      <c r="AG852" s="35">
        <f t="shared" ref="AG852:AG907" si="833">W852/(W852+Y852+AF852)*100</f>
        <v>59.399922312433993</v>
      </c>
      <c r="AH852" s="35">
        <f t="shared" ref="AH852:AH907" si="834">AF852/(W852+Y852+AF852)*100</f>
        <v>25.730543362330721</v>
      </c>
      <c r="AI852" s="35">
        <f t="shared" ref="AI852:AI907" si="835">Y852/(W852+Y852+AF852)*100</f>
        <v>14.869534325235289</v>
      </c>
      <c r="AJ852" s="35">
        <f t="shared" ref="AJ852:AJ907" si="836">AI852/(AH852+AI852)*(100-AG852)+AG852/2</f>
        <v>44.569495481452279</v>
      </c>
      <c r="AK852" s="35">
        <f t="shared" ref="AK852:AK907" si="837">AG852</f>
        <v>59.399922312433993</v>
      </c>
      <c r="AM852" s="1">
        <f t="shared" ref="AM852:AM907" si="838">W852/(W852+AC852+X852)*100</f>
        <v>69.775164321745223</v>
      </c>
      <c r="AN852" s="1">
        <f t="shared" ref="AN852:AN907" si="839">(W852-Y852)/(W852-Y852+AC852+X852)*100</f>
        <v>63.378590536569867</v>
      </c>
      <c r="AO852" s="1">
        <f t="shared" ref="AO852:AO907" si="840">(AC852/0.7+2*X852/0.35+2*Y852/0.25+V852/0.9)*100</f>
        <v>49.647782322916136</v>
      </c>
      <c r="AP852" s="1">
        <f t="shared" ref="AP852:AP907" si="841">W852/(W852+Y852+X852)*100</f>
        <v>68.170204301416732</v>
      </c>
      <c r="AQ852" s="1">
        <f t="shared" ref="AQ852:AQ907" si="842">(W852+U852)/(U852+W852+V852+X852+Y852+AC852)*100</f>
        <v>46.941116688664998</v>
      </c>
      <c r="AR852" s="1">
        <f t="shared" ref="AR852:AR907" si="843">(W852)/(U852+W852+V852+X852+Y852+AC852)*100</f>
        <v>36.972056951248469</v>
      </c>
      <c r="AS852" s="1">
        <f t="shared" si="815"/>
        <v>1.7566196511024164</v>
      </c>
      <c r="AT852" s="1">
        <f t="shared" si="816"/>
        <v>17.229520239650132</v>
      </c>
      <c r="AU852" s="1">
        <f t="shared" si="817"/>
        <v>5.1145587121932605</v>
      </c>
    </row>
    <row r="853" spans="1:47" ht="14.15" x14ac:dyDescent="0.35">
      <c r="A853" s="37" t="s">
        <v>1012</v>
      </c>
      <c r="B853" s="37" t="s">
        <v>1104</v>
      </c>
      <c r="C853" s="30" t="s">
        <v>1088</v>
      </c>
      <c r="D853" s="30">
        <v>79</v>
      </c>
      <c r="E853" s="37"/>
      <c r="F853" s="44">
        <v>62.725309358921862</v>
      </c>
      <c r="G853" s="44">
        <v>1.0400188267223383</v>
      </c>
      <c r="H853" s="44">
        <v>15.26686657618505</v>
      </c>
      <c r="I853" s="44">
        <v>6.533863537880281</v>
      </c>
      <c r="J853" s="45">
        <v>2.9999981429138293E-2</v>
      </c>
      <c r="K853" s="44">
        <v>3.6899959218267853</v>
      </c>
      <c r="L853" s="44">
        <v>0.93997357584830343</v>
      </c>
      <c r="M853" s="44">
        <v>1.2200456680079881</v>
      </c>
      <c r="N853" s="44">
        <v>3.4699845977958117</v>
      </c>
      <c r="O853" s="44">
        <v>0.19000015140161869</v>
      </c>
      <c r="P853" s="44"/>
      <c r="Q853" s="37"/>
      <c r="R853" s="4">
        <f t="shared" si="818"/>
        <v>2.5267966060382263</v>
      </c>
      <c r="S853" s="4">
        <f t="shared" si="819"/>
        <v>-6.1475197582473669E-2</v>
      </c>
      <c r="T853" s="4">
        <f t="shared" si="820"/>
        <v>0.26079180575088912</v>
      </c>
      <c r="U853" s="17">
        <f t="shared" si="821"/>
        <v>4.0915921710065008E-2</v>
      </c>
      <c r="V853" s="17">
        <f t="shared" si="822"/>
        <v>9.1553178358362491E-2</v>
      </c>
      <c r="W853" s="17">
        <f t="shared" si="823"/>
        <v>0.14973388168090479</v>
      </c>
      <c r="X853" s="17">
        <f t="shared" si="824"/>
        <v>1.9684505776185676E-2</v>
      </c>
      <c r="Y853" s="16">
        <f t="shared" si="825"/>
        <v>3.6836354541356808E-2</v>
      </c>
      <c r="Z853" s="17">
        <f t="shared" si="826"/>
        <v>1.6761297714841361E-2</v>
      </c>
      <c r="AA853" s="16">
        <f t="shared" si="827"/>
        <v>1.3385005382290857E-3</v>
      </c>
      <c r="AB853" s="17">
        <f t="shared" si="828"/>
        <v>1.6359747553372637E-2</v>
      </c>
      <c r="AC853" s="35">
        <f t="shared" si="829"/>
        <v>1.6359747553372637E-2</v>
      </c>
      <c r="AD853" s="35">
        <f t="shared" si="830"/>
        <v>67.261516526780227</v>
      </c>
      <c r="AE853" s="35">
        <f t="shared" si="831"/>
        <v>1.3741128981033444</v>
      </c>
      <c r="AF853" s="35">
        <f t="shared" si="832"/>
        <v>3.604425332955831E-2</v>
      </c>
      <c r="AG853" s="35">
        <f t="shared" si="833"/>
        <v>67.261516526780227</v>
      </c>
      <c r="AH853" s="35">
        <f t="shared" si="834"/>
        <v>16.191333008971988</v>
      </c>
      <c r="AI853" s="35">
        <f t="shared" si="835"/>
        <v>16.547150464247785</v>
      </c>
      <c r="AJ853" s="35">
        <f t="shared" si="836"/>
        <v>50.177908727637899</v>
      </c>
      <c r="AK853" s="35">
        <f t="shared" si="837"/>
        <v>67.261516526780227</v>
      </c>
      <c r="AM853" s="1">
        <f t="shared" si="838"/>
        <v>80.598226304980258</v>
      </c>
      <c r="AN853" s="1">
        <f t="shared" si="839"/>
        <v>75.799770073894976</v>
      </c>
      <c r="AO853" s="1">
        <f t="shared" si="840"/>
        <v>53.227054814539024</v>
      </c>
      <c r="AP853" s="1">
        <f t="shared" si="841"/>
        <v>72.596576558725616</v>
      </c>
      <c r="AQ853" s="1">
        <f t="shared" si="842"/>
        <v>53.691527562528229</v>
      </c>
      <c r="AR853" s="1">
        <f t="shared" si="843"/>
        <v>42.168629037754528</v>
      </c>
      <c r="AS853" s="1">
        <f t="shared" ref="AS853:AS907" si="844">N853/M853</f>
        <v>2.8441432060993086</v>
      </c>
      <c r="AT853" s="1">
        <f t="shared" ref="AT853:AT907" si="845">H853/G853</f>
        <v>14.679413664365292</v>
      </c>
      <c r="AU853" s="1">
        <f t="shared" si="817"/>
        <v>4.1085909178487059</v>
      </c>
    </row>
    <row r="854" spans="1:47" ht="14.15" x14ac:dyDescent="0.35">
      <c r="A854" s="37" t="s">
        <v>1012</v>
      </c>
      <c r="B854" s="37" t="s">
        <v>1104</v>
      </c>
      <c r="C854" s="30" t="s">
        <v>1088</v>
      </c>
      <c r="D854" s="30">
        <v>80</v>
      </c>
      <c r="E854" s="37"/>
      <c r="F854" s="44">
        <v>55.066489184810663</v>
      </c>
      <c r="G854" s="44">
        <v>0.85002982212943634</v>
      </c>
      <c r="H854" s="44">
        <v>12.168146132503926</v>
      </c>
      <c r="I854" s="44">
        <v>5.2471070424552799</v>
      </c>
      <c r="J854" s="45">
        <v>4.9999969048563832E-2</v>
      </c>
      <c r="K854" s="44">
        <v>5.2700013659740801</v>
      </c>
      <c r="L854" s="44">
        <v>6.7099393872255497</v>
      </c>
      <c r="M854" s="44">
        <v>1.3800494474716365</v>
      </c>
      <c r="N854" s="44">
        <v>2.7299958668279696</v>
      </c>
      <c r="O854" s="44">
        <v>0.17000013546460618</v>
      </c>
      <c r="P854" s="44"/>
      <c r="Q854" s="37"/>
      <c r="R854" s="4">
        <f t="shared" si="818"/>
        <v>2.1767022344311271</v>
      </c>
      <c r="S854" s="4">
        <f t="shared" si="819"/>
        <v>-0.65773052653806141</v>
      </c>
      <c r="T854" s="4">
        <f t="shared" si="820"/>
        <v>-1.5814705877140594</v>
      </c>
      <c r="U854" s="17">
        <f t="shared" si="821"/>
        <v>3.2858081548345422E-2</v>
      </c>
      <c r="V854" s="17">
        <f t="shared" si="822"/>
        <v>0.13075498868545568</v>
      </c>
      <c r="W854" s="17">
        <f t="shared" si="823"/>
        <v>0.11934235124072114</v>
      </c>
      <c r="X854" s="17">
        <f t="shared" si="824"/>
        <v>2.2266044651042861E-2</v>
      </c>
      <c r="Y854" s="16">
        <f t="shared" si="825"/>
        <v>2.8980847843184391E-2</v>
      </c>
      <c r="Z854" s="17">
        <f t="shared" si="826"/>
        <v>0.11964941845979939</v>
      </c>
      <c r="AA854" s="16">
        <f t="shared" si="827"/>
        <v>1.1976057447312871E-3</v>
      </c>
      <c r="AB854" s="17">
        <f t="shared" si="828"/>
        <v>0.11929013673638</v>
      </c>
      <c r="AC854" s="35">
        <f t="shared" si="829"/>
        <v>2.2266044651042861E-2</v>
      </c>
      <c r="AD854" s="35">
        <f t="shared" si="830"/>
        <v>61.881814203540401</v>
      </c>
      <c r="AE854" s="35">
        <f t="shared" si="831"/>
        <v>2.8029394235169791</v>
      </c>
      <c r="AF854" s="35">
        <f t="shared" si="832"/>
        <v>4.4532089302085721E-2</v>
      </c>
      <c r="AG854" s="35">
        <f t="shared" si="833"/>
        <v>61.881814203540401</v>
      </c>
      <c r="AH854" s="35">
        <f t="shared" si="834"/>
        <v>23.090935008718418</v>
      </c>
      <c r="AI854" s="35">
        <f t="shared" si="835"/>
        <v>15.027250787741178</v>
      </c>
      <c r="AJ854" s="35">
        <f t="shared" si="836"/>
        <v>45.968157889511374</v>
      </c>
      <c r="AK854" s="35">
        <f t="shared" si="837"/>
        <v>61.881814203540401</v>
      </c>
      <c r="AM854" s="1">
        <f t="shared" si="838"/>
        <v>72.825482024786425</v>
      </c>
      <c r="AN854" s="1">
        <f t="shared" si="839"/>
        <v>66.987246457844279</v>
      </c>
      <c r="AO854" s="1">
        <f t="shared" si="840"/>
        <v>53.617327958597016</v>
      </c>
      <c r="AP854" s="1">
        <f t="shared" si="841"/>
        <v>69.958895782519733</v>
      </c>
      <c r="AQ854" s="1">
        <f t="shared" si="842"/>
        <v>42.696758101720576</v>
      </c>
      <c r="AR854" s="1">
        <f t="shared" si="843"/>
        <v>33.479086812305596</v>
      </c>
      <c r="AS854" s="1">
        <f t="shared" si="844"/>
        <v>1.9781869931034322</v>
      </c>
      <c r="AT854" s="1">
        <f t="shared" si="845"/>
        <v>14.314963799765428</v>
      </c>
      <c r="AU854" s="1">
        <f t="shared" si="817"/>
        <v>4.5254625137772928</v>
      </c>
    </row>
    <row r="855" spans="1:47" ht="14.15" x14ac:dyDescent="0.35">
      <c r="A855" s="37" t="s">
        <v>1012</v>
      </c>
      <c r="B855" s="37" t="s">
        <v>1104</v>
      </c>
      <c r="C855" s="30" t="s">
        <v>1088</v>
      </c>
      <c r="D855" s="30">
        <v>81</v>
      </c>
      <c r="E855" s="37"/>
      <c r="F855" s="44">
        <v>60.543187409873418</v>
      </c>
      <c r="G855" s="44">
        <v>1.0900598288100207</v>
      </c>
      <c r="H855" s="44">
        <v>16.570596518953327</v>
      </c>
      <c r="I855" s="44">
        <v>7.2344309631672248</v>
      </c>
      <c r="J855" s="45">
        <v>1.9999987619425532E-2</v>
      </c>
      <c r="K855" s="44">
        <v>3.290019732565316</v>
      </c>
      <c r="L855" s="44">
        <v>0.44004419411177648</v>
      </c>
      <c r="M855" s="44">
        <v>1.049932129943014</v>
      </c>
      <c r="N855" s="44">
        <v>4.0000107114631582</v>
      </c>
      <c r="O855" s="44">
        <v>0.14000011155908745</v>
      </c>
      <c r="P855" s="44"/>
      <c r="Q855" s="37"/>
      <c r="R855" s="4">
        <f t="shared" si="818"/>
        <v>2.7589043067965364</v>
      </c>
      <c r="S855" s="4">
        <f t="shared" si="819"/>
        <v>0.19540347648258291</v>
      </c>
      <c r="T855" s="4">
        <f t="shared" si="820"/>
        <v>0.86960563988136408</v>
      </c>
      <c r="U855" s="17">
        <f t="shared" si="821"/>
        <v>4.5302968020334553E-2</v>
      </c>
      <c r="V855" s="17">
        <f t="shared" si="822"/>
        <v>8.1629294383871634E-2</v>
      </c>
      <c r="W855" s="17">
        <f t="shared" si="823"/>
        <v>0.16252056217098204</v>
      </c>
      <c r="X855" s="17">
        <f t="shared" si="824"/>
        <v>1.6939853661552338E-2</v>
      </c>
      <c r="Y855" s="16">
        <f t="shared" si="825"/>
        <v>4.2462958720415694E-2</v>
      </c>
      <c r="Z855" s="17">
        <f t="shared" si="826"/>
        <v>7.8467224342328185E-3</v>
      </c>
      <c r="AA855" s="16">
        <f t="shared" si="827"/>
        <v>9.8626355448458935E-4</v>
      </c>
      <c r="AB855" s="17">
        <f t="shared" si="828"/>
        <v>7.5508433678874417E-3</v>
      </c>
      <c r="AC855" s="35">
        <f t="shared" si="829"/>
        <v>7.5508433678874417E-3</v>
      </c>
      <c r="AD855" s="35">
        <f t="shared" si="830"/>
        <v>70.823016042284664</v>
      </c>
      <c r="AE855" s="35">
        <f t="shared" si="831"/>
        <v>1.1948137185011418</v>
      </c>
      <c r="AF855" s="35">
        <f t="shared" si="832"/>
        <v>2.4490697029439779E-2</v>
      </c>
      <c r="AG855" s="35">
        <f t="shared" si="833"/>
        <v>70.823016042284664</v>
      </c>
      <c r="AH855" s="35">
        <f t="shared" si="834"/>
        <v>10.672526635601571</v>
      </c>
      <c r="AI855" s="35">
        <f t="shared" si="835"/>
        <v>18.504457322113755</v>
      </c>
      <c r="AJ855" s="35">
        <f t="shared" si="836"/>
        <v>53.91596534325609</v>
      </c>
      <c r="AK855" s="35">
        <f t="shared" si="837"/>
        <v>70.823016042284664</v>
      </c>
      <c r="AM855" s="1">
        <f t="shared" si="838"/>
        <v>86.904159068201949</v>
      </c>
      <c r="AN855" s="1">
        <f t="shared" si="839"/>
        <v>83.057084069399124</v>
      </c>
      <c r="AO855" s="1">
        <f t="shared" si="840"/>
        <v>53.798896862268627</v>
      </c>
      <c r="AP855" s="1">
        <f t="shared" si="841"/>
        <v>73.232737424964327</v>
      </c>
      <c r="AQ855" s="1">
        <f t="shared" si="842"/>
        <v>58.310816908205766</v>
      </c>
      <c r="AR855" s="1">
        <f t="shared" si="843"/>
        <v>45.599777541295779</v>
      </c>
      <c r="AS855" s="1">
        <f t="shared" si="844"/>
        <v>3.8097802680638626</v>
      </c>
      <c r="AT855" s="1">
        <f t="shared" si="845"/>
        <v>15.201547732515612</v>
      </c>
      <c r="AU855" s="1">
        <f t="shared" si="817"/>
        <v>3.6536516558486332</v>
      </c>
    </row>
    <row r="856" spans="1:47" ht="14.15" x14ac:dyDescent="0.35">
      <c r="A856" s="37" t="s">
        <v>1012</v>
      </c>
      <c r="B856" s="37" t="s">
        <v>1104</v>
      </c>
      <c r="C856" s="30" t="s">
        <v>1088</v>
      </c>
      <c r="D856" s="30">
        <v>83</v>
      </c>
      <c r="E856" s="37"/>
      <c r="F856" s="44">
        <v>56.264516921543141</v>
      </c>
      <c r="G856" s="44">
        <v>0.63001621628392479</v>
      </c>
      <c r="H856" s="44">
        <v>9.5984755206707995</v>
      </c>
      <c r="I856" s="44">
        <v>5.2471070424552799</v>
      </c>
      <c r="J856" s="45">
        <v>0.12999991952626594</v>
      </c>
      <c r="K856" s="44">
        <v>5.8699656498662831</v>
      </c>
      <c r="L856" s="44">
        <v>6.7099393872255497</v>
      </c>
      <c r="M856" s="44">
        <v>0.10999417358242385</v>
      </c>
      <c r="N856" s="44">
        <v>2.2599590723893366</v>
      </c>
      <c r="O856" s="44">
        <v>0.36000028686622493</v>
      </c>
      <c r="P856" s="44"/>
      <c r="Q856" s="37"/>
      <c r="R856" s="4">
        <f t="shared" si="818"/>
        <v>4.4689321679586769</v>
      </c>
      <c r="S856" s="4">
        <f t="shared" si="819"/>
        <v>-0.95450207845337309</v>
      </c>
      <c r="T856" s="4">
        <f t="shared" si="820"/>
        <v>-4.1109177997674813</v>
      </c>
      <c r="U856" s="17">
        <f t="shared" si="821"/>
        <v>3.2858081548345422E-2</v>
      </c>
      <c r="V856" s="17">
        <f t="shared" si="822"/>
        <v>0.14564081464719195</v>
      </c>
      <c r="W856" s="17">
        <f t="shared" si="823"/>
        <v>9.4139618680568846E-2</v>
      </c>
      <c r="X856" s="17">
        <f t="shared" si="824"/>
        <v>1.7746720487645023E-3</v>
      </c>
      <c r="Y856" s="16">
        <f t="shared" si="825"/>
        <v>2.3991072955300813E-2</v>
      </c>
      <c r="Z856" s="17">
        <f t="shared" si="826"/>
        <v>0.11964941845979939</v>
      </c>
      <c r="AA856" s="16">
        <f t="shared" si="827"/>
        <v>2.5361062829603732E-3</v>
      </c>
      <c r="AB856" s="17">
        <f t="shared" si="828"/>
        <v>0.11888858657491128</v>
      </c>
      <c r="AC856" s="35">
        <f t="shared" si="829"/>
        <v>1.7746720487645023E-3</v>
      </c>
      <c r="AD856" s="35">
        <f t="shared" si="830"/>
        <v>77.366527806442349</v>
      </c>
      <c r="AE856" s="35">
        <f t="shared" si="831"/>
        <v>3.4407836381672157</v>
      </c>
      <c r="AF856" s="35">
        <f t="shared" si="832"/>
        <v>3.5493440975290047E-3</v>
      </c>
      <c r="AG856" s="35">
        <f t="shared" si="833"/>
        <v>77.366527806442335</v>
      </c>
      <c r="AH856" s="35">
        <f t="shared" si="834"/>
        <v>2.916948598951457</v>
      </c>
      <c r="AI856" s="35">
        <f t="shared" si="835"/>
        <v>19.716523594606208</v>
      </c>
      <c r="AJ856" s="35">
        <f t="shared" si="836"/>
        <v>58.399787497827376</v>
      </c>
      <c r="AK856" s="35">
        <f t="shared" si="837"/>
        <v>77.366527806442335</v>
      </c>
      <c r="AM856" s="1">
        <f t="shared" si="838"/>
        <v>96.366688726554102</v>
      </c>
      <c r="AN856" s="1">
        <f t="shared" si="839"/>
        <v>95.183927102847548</v>
      </c>
      <c r="AO856" s="1">
        <f t="shared" si="840"/>
        <v>36.642793994792179</v>
      </c>
      <c r="AP856" s="1">
        <f t="shared" si="841"/>
        <v>78.511599304404442</v>
      </c>
      <c r="AQ856" s="1">
        <f t="shared" si="842"/>
        <v>42.307332967318139</v>
      </c>
      <c r="AR856" s="1">
        <f t="shared" si="843"/>
        <v>31.361167846001699</v>
      </c>
      <c r="AS856" s="1">
        <f t="shared" si="844"/>
        <v>20.546170754179467</v>
      </c>
      <c r="AT856" s="1">
        <f t="shared" si="845"/>
        <v>15.235283271415231</v>
      </c>
      <c r="AU856" s="1">
        <f t="shared" si="817"/>
        <v>5.861818035621873</v>
      </c>
    </row>
    <row r="857" spans="1:47" ht="14.15" x14ac:dyDescent="0.35">
      <c r="A857" s="37" t="s">
        <v>1012</v>
      </c>
      <c r="B857" s="37" t="s">
        <v>1104</v>
      </c>
      <c r="C857" s="30" t="s">
        <v>1088</v>
      </c>
      <c r="D857" s="30">
        <v>86</v>
      </c>
      <c r="E857" s="37"/>
      <c r="F857" s="44">
        <v>67.602993715618382</v>
      </c>
      <c r="G857" s="44">
        <v>0.95995322338204592</v>
      </c>
      <c r="H857" s="44">
        <v>13.037299427682779</v>
      </c>
      <c r="I857" s="44">
        <v>5.5330529303275027</v>
      </c>
      <c r="J857" s="45">
        <v>0.26999983286224466</v>
      </c>
      <c r="K857" s="44">
        <v>4.9000399736679698</v>
      </c>
      <c r="L857" s="44">
        <v>3.4699828343313377</v>
      </c>
      <c r="M857" s="44">
        <v>1.810051179981357</v>
      </c>
      <c r="N857" s="44">
        <v>3.1300451221664365</v>
      </c>
      <c r="O857" s="44">
        <v>0.2900002310866811</v>
      </c>
      <c r="P857" s="44"/>
      <c r="Q857" s="37"/>
      <c r="R857" s="4">
        <f t="shared" si="818"/>
        <v>1.9744593148356815</v>
      </c>
      <c r="S857" s="4">
        <f t="shared" si="819"/>
        <v>-0.44819594249896055</v>
      </c>
      <c r="T857" s="4">
        <f t="shared" si="820"/>
        <v>-0.65079452595719167</v>
      </c>
      <c r="U857" s="17">
        <f t="shared" si="821"/>
        <v>3.464871269539422E-2</v>
      </c>
      <c r="V857" s="17">
        <f t="shared" si="822"/>
        <v>0.12157580744702737</v>
      </c>
      <c r="W857" s="17">
        <f t="shared" si="823"/>
        <v>0.12786680490077265</v>
      </c>
      <c r="X857" s="17">
        <f t="shared" si="824"/>
        <v>2.9203794449521734E-2</v>
      </c>
      <c r="Y857" s="16">
        <f t="shared" si="825"/>
        <v>3.3227655224696777E-2</v>
      </c>
      <c r="Z857" s="17">
        <f t="shared" si="826"/>
        <v>6.1875585490929703E-2</v>
      </c>
      <c r="AA857" s="16">
        <f t="shared" si="827"/>
        <v>2.0429745057180776E-3</v>
      </c>
      <c r="AB857" s="17">
        <f t="shared" si="828"/>
        <v>6.1262693139214279E-2</v>
      </c>
      <c r="AC857" s="35">
        <f t="shared" si="829"/>
        <v>2.9203794449521734E-2</v>
      </c>
      <c r="AD857" s="35">
        <f t="shared" si="830"/>
        <v>58.253125867856085</v>
      </c>
      <c r="AE857" s="35">
        <f t="shared" si="831"/>
        <v>2.1939357562368764</v>
      </c>
      <c r="AF857" s="35">
        <f t="shared" si="832"/>
        <v>5.8407588899043468E-2</v>
      </c>
      <c r="AG857" s="35">
        <f t="shared" si="833"/>
        <v>58.253125867856085</v>
      </c>
      <c r="AH857" s="35">
        <f t="shared" si="834"/>
        <v>26.609131513173619</v>
      </c>
      <c r="AI857" s="35">
        <f t="shared" si="835"/>
        <v>15.137742618970304</v>
      </c>
      <c r="AJ857" s="35">
        <f t="shared" si="836"/>
        <v>44.264305552898342</v>
      </c>
      <c r="AK857" s="35">
        <f t="shared" si="837"/>
        <v>58.253125867856085</v>
      </c>
      <c r="AM857" s="1">
        <f t="shared" si="838"/>
        <v>68.644327485068899</v>
      </c>
      <c r="AN857" s="1">
        <f t="shared" si="839"/>
        <v>61.836763433952235</v>
      </c>
      <c r="AO857" s="1">
        <f t="shared" si="840"/>
        <v>60.950400407656936</v>
      </c>
      <c r="AP857" s="1">
        <f t="shared" si="841"/>
        <v>67.192841671799968</v>
      </c>
      <c r="AQ857" s="1">
        <f t="shared" si="842"/>
        <v>43.253666610934175</v>
      </c>
      <c r="AR857" s="1">
        <f t="shared" si="843"/>
        <v>34.031877272954233</v>
      </c>
      <c r="AS857" s="1">
        <f t="shared" si="844"/>
        <v>1.7292578004333972</v>
      </c>
      <c r="AT857" s="1">
        <f t="shared" si="845"/>
        <v>13.581181989004213</v>
      </c>
      <c r="AU857" s="1">
        <f t="shared" si="817"/>
        <v>5.1853525410387844</v>
      </c>
    </row>
    <row r="858" spans="1:47" ht="14.15" x14ac:dyDescent="0.35">
      <c r="A858" s="37" t="s">
        <v>1012</v>
      </c>
      <c r="B858" s="37" t="s">
        <v>1104</v>
      </c>
      <c r="C858" s="30" t="s">
        <v>1088</v>
      </c>
      <c r="D858" s="30">
        <v>89</v>
      </c>
      <c r="E858" s="37"/>
      <c r="F858" s="44">
        <v>58.040165174200204</v>
      </c>
      <c r="G858" s="44">
        <v>0.92992862212943628</v>
      </c>
      <c r="H858" s="44">
        <v>13.8686634491582</v>
      </c>
      <c r="I858" s="44">
        <v>5.6760258742636145</v>
      </c>
      <c r="J858" s="45">
        <v>0.11999992571655317</v>
      </c>
      <c r="K858" s="44">
        <v>4.3499897996297063</v>
      </c>
      <c r="L858" s="44">
        <v>3.7699684471057884</v>
      </c>
      <c r="M858" s="44">
        <v>7.9934491341148703E-2</v>
      </c>
      <c r="N858" s="44">
        <v>4.8699763007598795</v>
      </c>
      <c r="O858" s="44">
        <v>0.23000018327564367</v>
      </c>
      <c r="P858" s="44"/>
      <c r="Q858" s="37"/>
      <c r="R858" s="4">
        <f t="shared" si="818"/>
        <v>5.156179704961092</v>
      </c>
      <c r="S858" s="4">
        <f t="shared" si="819"/>
        <v>0.11291557052378393</v>
      </c>
      <c r="T858" s="4">
        <f t="shared" si="820"/>
        <v>-3.8536144699483712</v>
      </c>
      <c r="U858" s="17">
        <f t="shared" si="821"/>
        <v>3.5544028268918622E-2</v>
      </c>
      <c r="V858" s="17">
        <f t="shared" si="822"/>
        <v>0.10792840979222383</v>
      </c>
      <c r="W858" s="17">
        <f t="shared" si="823"/>
        <v>0.13602063014082191</v>
      </c>
      <c r="X858" s="17">
        <f t="shared" si="824"/>
        <v>1.2896820158300856E-3</v>
      </c>
      <c r="Y858" s="16">
        <f t="shared" si="825"/>
        <v>5.1698262216134598E-2</v>
      </c>
      <c r="Z858" s="17">
        <f t="shared" si="826"/>
        <v>6.7224829655952001E-2</v>
      </c>
      <c r="AA858" s="16">
        <f t="shared" si="827"/>
        <v>1.6202901252246825E-3</v>
      </c>
      <c r="AB858" s="17">
        <f t="shared" si="828"/>
        <v>6.6738742618384597E-2</v>
      </c>
      <c r="AC858" s="35">
        <f t="shared" si="829"/>
        <v>1.2896820158300856E-3</v>
      </c>
      <c r="AD858" s="35">
        <f t="shared" si="830"/>
        <v>71.477601908788927</v>
      </c>
      <c r="AE858" s="35">
        <f t="shared" si="831"/>
        <v>1.9385677869310436</v>
      </c>
      <c r="AF858" s="35">
        <f t="shared" si="832"/>
        <v>2.5793640316601712E-3</v>
      </c>
      <c r="AG858" s="35">
        <f t="shared" si="833"/>
        <v>71.477601908788913</v>
      </c>
      <c r="AH858" s="35">
        <f t="shared" si="834"/>
        <v>1.3554322990709569</v>
      </c>
      <c r="AI858" s="35">
        <f t="shared" si="835"/>
        <v>27.166965792140118</v>
      </c>
      <c r="AJ858" s="35">
        <f t="shared" si="836"/>
        <v>62.905766746534589</v>
      </c>
      <c r="AK858" s="35">
        <f t="shared" si="837"/>
        <v>71.477601908788913</v>
      </c>
      <c r="AM858" s="1">
        <f t="shared" si="838"/>
        <v>98.138986911896808</v>
      </c>
      <c r="AN858" s="1">
        <f t="shared" si="839"/>
        <v>97.031861191263886</v>
      </c>
      <c r="AO858" s="1">
        <f t="shared" si="840"/>
        <v>54.271856745255633</v>
      </c>
      <c r="AP858" s="1">
        <f t="shared" si="841"/>
        <v>71.965322521582991</v>
      </c>
      <c r="AQ858" s="1">
        <f t="shared" si="842"/>
        <v>51.401953875122288</v>
      </c>
      <c r="AR858" s="1">
        <f t="shared" si="843"/>
        <v>40.75271807941678</v>
      </c>
      <c r="AS858" s="1">
        <f t="shared" si="844"/>
        <v>60.924592363708598</v>
      </c>
      <c r="AT858" s="1">
        <f t="shared" si="845"/>
        <v>14.913685974521847</v>
      </c>
      <c r="AU858" s="1">
        <f t="shared" si="817"/>
        <v>4.1849862019489068</v>
      </c>
    </row>
    <row r="859" spans="1:47" ht="14.15" x14ac:dyDescent="0.35">
      <c r="A859" s="37" t="s">
        <v>1012</v>
      </c>
      <c r="B859" s="37" t="s">
        <v>1104</v>
      </c>
      <c r="C859" s="30" t="s">
        <v>1088</v>
      </c>
      <c r="D859" s="30">
        <v>91</v>
      </c>
      <c r="E859" s="37"/>
      <c r="F859" s="44">
        <v>55.237636004343877</v>
      </c>
      <c r="G859" s="44">
        <v>0.89006262379958234</v>
      </c>
      <c r="H859" s="44">
        <v>13.755295628047916</v>
      </c>
      <c r="I859" s="44">
        <v>4.7752963274661129</v>
      </c>
      <c r="J859" s="45">
        <v>6.999995666798936E-2</v>
      </c>
      <c r="K859" s="44">
        <v>4.7700311293972444</v>
      </c>
      <c r="L859" s="44">
        <v>4.7099420229540918</v>
      </c>
      <c r="M859" s="44">
        <v>1.2800302357091873</v>
      </c>
      <c r="N859" s="44">
        <v>3.5199756971530731</v>
      </c>
      <c r="O859" s="44">
        <v>0.20000015937012491</v>
      </c>
      <c r="P859" s="44"/>
      <c r="Q859" s="37"/>
      <c r="R859" s="4">
        <f t="shared" si="818"/>
        <v>2.3745401872514842</v>
      </c>
      <c r="S859" s="4">
        <f t="shared" si="819"/>
        <v>-0.30389874558974744</v>
      </c>
      <c r="T859" s="4">
        <f t="shared" si="820"/>
        <v>-1.3027918993006513</v>
      </c>
      <c r="U859" s="17">
        <f t="shared" si="821"/>
        <v>2.9903540155714902E-2</v>
      </c>
      <c r="V859" s="17">
        <f t="shared" si="822"/>
        <v>0.11835013371734213</v>
      </c>
      <c r="W859" s="17">
        <f t="shared" si="823"/>
        <v>0.1349087448808152</v>
      </c>
      <c r="X859" s="17">
        <f t="shared" si="824"/>
        <v>2.0652310998857493E-2</v>
      </c>
      <c r="Y859" s="16">
        <f t="shared" si="825"/>
        <v>3.7367045617336232E-2</v>
      </c>
      <c r="Z859" s="17">
        <f t="shared" si="826"/>
        <v>8.3986127370793362E-2</v>
      </c>
      <c r="AA859" s="16">
        <f t="shared" si="827"/>
        <v>1.4089479349779848E-3</v>
      </c>
      <c r="AB859" s="17">
        <f t="shared" si="828"/>
        <v>8.3563442990299969E-2</v>
      </c>
      <c r="AC859" s="35">
        <f t="shared" si="829"/>
        <v>2.0652310998857493E-2</v>
      </c>
      <c r="AD859" s="35">
        <f t="shared" si="830"/>
        <v>63.165317130111909</v>
      </c>
      <c r="AE859" s="35">
        <f t="shared" si="831"/>
        <v>2.1515221872123473</v>
      </c>
      <c r="AF859" s="35">
        <f t="shared" si="832"/>
        <v>4.1304621997714987E-2</v>
      </c>
      <c r="AG859" s="35">
        <f t="shared" si="833"/>
        <v>63.165317130111923</v>
      </c>
      <c r="AH859" s="35">
        <f t="shared" si="834"/>
        <v>19.33914328333568</v>
      </c>
      <c r="AI859" s="35">
        <f t="shared" si="835"/>
        <v>17.495539586552407</v>
      </c>
      <c r="AJ859" s="35">
        <f t="shared" si="836"/>
        <v>49.078198151608362</v>
      </c>
      <c r="AK859" s="35">
        <f t="shared" si="837"/>
        <v>63.165317130111923</v>
      </c>
      <c r="AM859" s="1">
        <f t="shared" si="838"/>
        <v>76.559881506499067</v>
      </c>
      <c r="AN859" s="1">
        <f t="shared" si="839"/>
        <v>70.251554652273541</v>
      </c>
      <c r="AO859" s="1">
        <f t="shared" si="840"/>
        <v>57.795302064821087</v>
      </c>
      <c r="AP859" s="1">
        <f t="shared" si="841"/>
        <v>69.92695404868573</v>
      </c>
      <c r="AQ859" s="1">
        <f t="shared" si="842"/>
        <v>45.549131838421843</v>
      </c>
      <c r="AR859" s="1">
        <f t="shared" si="843"/>
        <v>37.284697590172087</v>
      </c>
      <c r="AS859" s="1">
        <f t="shared" si="844"/>
        <v>2.7499160558522804</v>
      </c>
      <c r="AT859" s="1">
        <f t="shared" si="845"/>
        <v>15.454300922476699</v>
      </c>
      <c r="AU859" s="1">
        <f t="shared" si="817"/>
        <v>4.0157360116427343</v>
      </c>
    </row>
    <row r="860" spans="1:47" ht="14.15" x14ac:dyDescent="0.35">
      <c r="A860" s="37" t="s">
        <v>1012</v>
      </c>
      <c r="B860" s="37" t="s">
        <v>1104</v>
      </c>
      <c r="C860" s="30" t="s">
        <v>1088</v>
      </c>
      <c r="D860" s="30">
        <v>93</v>
      </c>
      <c r="E860" s="37"/>
      <c r="F860" s="44">
        <v>69.48560873048369</v>
      </c>
      <c r="G860" s="44">
        <v>0.75995601837160742</v>
      </c>
      <c r="H860" s="44">
        <v>16.211598418770759</v>
      </c>
      <c r="I860" s="44">
        <v>1.0294051963400004</v>
      </c>
      <c r="J860" s="45">
        <v>9.999993809712766E-3</v>
      </c>
      <c r="K860" s="44">
        <v>1.7499787418226702</v>
      </c>
      <c r="L860" s="44">
        <v>0.36001071906187621</v>
      </c>
      <c r="M860" s="44">
        <v>0.16000377946364841</v>
      </c>
      <c r="N860" s="44">
        <v>5.4899863932702955</v>
      </c>
      <c r="O860" s="44">
        <v>3.0000023905518737E-2</v>
      </c>
      <c r="P860" s="44"/>
      <c r="Q860" s="37"/>
      <c r="R860" s="4">
        <f t="shared" si="818"/>
        <v>4.6182847802225959</v>
      </c>
      <c r="S860" s="4">
        <f t="shared" si="819"/>
        <v>1.1433221367294888</v>
      </c>
      <c r="T860" s="4">
        <f t="shared" si="820"/>
        <v>-0.8109363695761197</v>
      </c>
      <c r="U860" s="17">
        <f t="shared" si="821"/>
        <v>6.4462721293756676E-3</v>
      </c>
      <c r="V860" s="17">
        <f t="shared" si="822"/>
        <v>4.3419049578276074E-2</v>
      </c>
      <c r="W860" s="17">
        <f t="shared" si="823"/>
        <v>0.15899959218096077</v>
      </c>
      <c r="X860" s="17">
        <f t="shared" si="824"/>
        <v>2.5815388748571867E-3</v>
      </c>
      <c r="Y860" s="16">
        <f t="shared" si="825"/>
        <v>5.8280110331956424E-2</v>
      </c>
      <c r="Z860" s="17">
        <f t="shared" si="826"/>
        <v>6.4195919946839555E-3</v>
      </c>
      <c r="AA860" s="16">
        <f t="shared" si="827"/>
        <v>2.1134219024669771E-4</v>
      </c>
      <c r="AB860" s="17">
        <f t="shared" si="828"/>
        <v>6.356189337609946E-3</v>
      </c>
      <c r="AC860" s="35">
        <f t="shared" si="829"/>
        <v>2.5815388748571867E-3</v>
      </c>
      <c r="AD860" s="35">
        <f t="shared" si="830"/>
        <v>71.478872900812831</v>
      </c>
      <c r="AE860" s="35">
        <f t="shared" si="831"/>
        <v>0.73677272565468177</v>
      </c>
      <c r="AF860" s="35">
        <f t="shared" si="832"/>
        <v>5.1630777497143733E-3</v>
      </c>
      <c r="AG860" s="35">
        <f t="shared" si="833"/>
        <v>71.478872900812831</v>
      </c>
      <c r="AH860" s="35">
        <f t="shared" si="834"/>
        <v>2.3210812882389265</v>
      </c>
      <c r="AI860" s="35">
        <f t="shared" si="835"/>
        <v>26.200045810948254</v>
      </c>
      <c r="AJ860" s="35">
        <f t="shared" si="836"/>
        <v>61.939482261354655</v>
      </c>
      <c r="AK860" s="35">
        <f t="shared" si="837"/>
        <v>71.478872900812831</v>
      </c>
      <c r="AM860" s="1">
        <f t="shared" si="838"/>
        <v>96.854901451167493</v>
      </c>
      <c r="AN860" s="1">
        <f t="shared" si="839"/>
        <v>95.123769420307028</v>
      </c>
      <c r="AO860" s="1">
        <f t="shared" si="840"/>
        <v>53.292383446779525</v>
      </c>
      <c r="AP860" s="1">
        <f t="shared" si="841"/>
        <v>72.318154476590763</v>
      </c>
      <c r="AQ860" s="1">
        <f t="shared" si="842"/>
        <v>60.756864416906467</v>
      </c>
      <c r="AR860" s="1">
        <f t="shared" si="843"/>
        <v>58.389592902495501</v>
      </c>
      <c r="AS860" s="1">
        <f t="shared" si="844"/>
        <v>34.311604461303219</v>
      </c>
      <c r="AT860" s="1">
        <f t="shared" si="845"/>
        <v>21.332285062375181</v>
      </c>
      <c r="AU860" s="1">
        <f t="shared" si="817"/>
        <v>4.2861664183606409</v>
      </c>
    </row>
    <row r="861" spans="1:47" ht="14.15" x14ac:dyDescent="0.35">
      <c r="A861" s="37" t="s">
        <v>1012</v>
      </c>
      <c r="B861" s="37" t="s">
        <v>1104</v>
      </c>
      <c r="C861" s="30" t="s">
        <v>1088</v>
      </c>
      <c r="D861" s="30">
        <v>94</v>
      </c>
      <c r="E861" s="37"/>
      <c r="F861" s="44">
        <v>62.810882768688465</v>
      </c>
      <c r="G861" s="44">
        <v>1.1599504283924842</v>
      </c>
      <c r="H861" s="44">
        <v>15.002341660261052</v>
      </c>
      <c r="I861" s="44">
        <v>6.6768364818163919</v>
      </c>
      <c r="J861" s="45">
        <v>2.9999981429138293E-2</v>
      </c>
      <c r="K861" s="44">
        <v>3.4699426866899814</v>
      </c>
      <c r="L861" s="44">
        <v>0.55002026297405193</v>
      </c>
      <c r="M861" s="44">
        <v>1.0600418885443395</v>
      </c>
      <c r="N861" s="44">
        <v>4.2599644281209157</v>
      </c>
      <c r="O861" s="44">
        <v>0.26000020718116246</v>
      </c>
      <c r="P861" s="44"/>
      <c r="Q861" s="37"/>
      <c r="R861" s="4">
        <f t="shared" si="818"/>
        <v>2.6498978747644353</v>
      </c>
      <c r="S861" s="4">
        <f t="shared" si="819"/>
        <v>0.20512273302173417</v>
      </c>
      <c r="T861" s="4">
        <f t="shared" si="820"/>
        <v>0.65610858450109832</v>
      </c>
      <c r="U861" s="17">
        <f t="shared" si="821"/>
        <v>4.1811237283589403E-2</v>
      </c>
      <c r="V861" s="17">
        <f t="shared" si="822"/>
        <v>8.6093396420489604E-2</v>
      </c>
      <c r="W861" s="17">
        <f t="shared" si="823"/>
        <v>0.14713948274088912</v>
      </c>
      <c r="X861" s="17">
        <f t="shared" si="824"/>
        <v>1.7102966901328485E-2</v>
      </c>
      <c r="Y861" s="16">
        <f t="shared" si="825"/>
        <v>4.522255231550866E-2</v>
      </c>
      <c r="Z861" s="17">
        <f t="shared" si="826"/>
        <v>9.8077792969695418E-3</v>
      </c>
      <c r="AA861" s="16">
        <f t="shared" si="827"/>
        <v>1.8316323154713807E-3</v>
      </c>
      <c r="AB861" s="17">
        <f t="shared" si="828"/>
        <v>9.2582896023281278E-3</v>
      </c>
      <c r="AC861" s="35">
        <f t="shared" si="829"/>
        <v>9.2582896023281278E-3</v>
      </c>
      <c r="AD861" s="35">
        <f t="shared" si="830"/>
        <v>67.271977159546964</v>
      </c>
      <c r="AE861" s="35">
        <f t="shared" si="831"/>
        <v>1.3595122702052047</v>
      </c>
      <c r="AF861" s="35">
        <f t="shared" si="832"/>
        <v>2.6361256503656613E-2</v>
      </c>
      <c r="AG861" s="35">
        <f t="shared" si="833"/>
        <v>67.271977159546964</v>
      </c>
      <c r="AH861" s="35">
        <f t="shared" si="834"/>
        <v>12.052331654134173</v>
      </c>
      <c r="AI861" s="35">
        <f t="shared" si="835"/>
        <v>20.675691186318858</v>
      </c>
      <c r="AJ861" s="35">
        <f t="shared" si="836"/>
        <v>54.31167976609234</v>
      </c>
      <c r="AK861" s="35">
        <f t="shared" si="837"/>
        <v>67.271977159546964</v>
      </c>
      <c r="AM861" s="1">
        <f t="shared" si="838"/>
        <v>84.806256954040421</v>
      </c>
      <c r="AN861" s="1">
        <f t="shared" si="839"/>
        <v>79.449930549580088</v>
      </c>
      <c r="AO861" s="1">
        <f t="shared" si="840"/>
        <v>56.839711531965754</v>
      </c>
      <c r="AP861" s="1">
        <f t="shared" si="841"/>
        <v>70.245378161352463</v>
      </c>
      <c r="AQ861" s="1">
        <f t="shared" si="842"/>
        <v>54.51110722844863</v>
      </c>
      <c r="AR861" s="1">
        <f t="shared" si="843"/>
        <v>42.448825387847101</v>
      </c>
      <c r="AS861" s="1">
        <f t="shared" si="844"/>
        <v>4.018675558161898</v>
      </c>
      <c r="AT861" s="1">
        <f t="shared" si="845"/>
        <v>12.933605861978108</v>
      </c>
      <c r="AU861" s="1">
        <f t="shared" si="817"/>
        <v>4.1867385899539302</v>
      </c>
    </row>
    <row r="862" spans="1:47" ht="14.15" x14ac:dyDescent="0.35">
      <c r="A862" s="37" t="s">
        <v>1012</v>
      </c>
      <c r="B862" s="37" t="s">
        <v>1104</v>
      </c>
      <c r="C862" s="30" t="s">
        <v>1088</v>
      </c>
      <c r="D862" s="30">
        <v>95</v>
      </c>
      <c r="E862" s="37"/>
      <c r="F862" s="44">
        <v>56.69238397037617</v>
      </c>
      <c r="G862" s="44">
        <v>0.74994781795407095</v>
      </c>
      <c r="H862" s="44">
        <v>11.317887474176789</v>
      </c>
      <c r="I862" s="44">
        <v>4.3892693788386126</v>
      </c>
      <c r="J862" s="45">
        <v>0.10999993190684042</v>
      </c>
      <c r="K862" s="44">
        <v>5.1600576622094225</v>
      </c>
      <c r="L862" s="44">
        <v>7.2900421626746512</v>
      </c>
      <c r="M862" s="44">
        <v>0.96002267678189057</v>
      </c>
      <c r="N862" s="44">
        <v>2.6200154482419951</v>
      </c>
      <c r="O862" s="44">
        <v>0.16000012749609996</v>
      </c>
      <c r="P862" s="44"/>
      <c r="Q862" s="37"/>
      <c r="R862" s="4">
        <f t="shared" si="818"/>
        <v>2.4671828096220283</v>
      </c>
      <c r="S862" s="4">
        <f t="shared" si="819"/>
        <v>-0.67776754024662744</v>
      </c>
      <c r="T862" s="4">
        <f t="shared" si="820"/>
        <v>-2.0273077027869202</v>
      </c>
      <c r="U862" s="17">
        <f t="shared" si="821"/>
        <v>2.7486188107199026E-2</v>
      </c>
      <c r="V862" s="17">
        <f t="shared" si="822"/>
        <v>0.12802715490639788</v>
      </c>
      <c r="W862" s="17">
        <f t="shared" si="823"/>
        <v>0.11100321179067076</v>
      </c>
      <c r="X862" s="17">
        <f t="shared" si="824"/>
        <v>1.5489233249143121E-2</v>
      </c>
      <c r="Y862" s="16">
        <f t="shared" si="825"/>
        <v>2.7813327476029669E-2</v>
      </c>
      <c r="Z862" s="17">
        <f t="shared" si="826"/>
        <v>0.1299936191632427</v>
      </c>
      <c r="AA862" s="16">
        <f t="shared" si="827"/>
        <v>1.127158347982388E-3</v>
      </c>
      <c r="AB862" s="17">
        <f t="shared" si="828"/>
        <v>0.129655471658848</v>
      </c>
      <c r="AC862" s="35">
        <f t="shared" si="829"/>
        <v>1.5489233249143121E-2</v>
      </c>
      <c r="AD862" s="35">
        <f t="shared" si="830"/>
        <v>65.374839083494805</v>
      </c>
      <c r="AE862" s="35">
        <f t="shared" si="831"/>
        <v>2.96216224375633</v>
      </c>
      <c r="AF862" s="35">
        <f t="shared" si="832"/>
        <v>3.0978466498286242E-2</v>
      </c>
      <c r="AG862" s="35">
        <f t="shared" si="833"/>
        <v>65.374839083494791</v>
      </c>
      <c r="AH862" s="35">
        <f t="shared" si="834"/>
        <v>18.244627607695097</v>
      </c>
      <c r="AI862" s="35">
        <f t="shared" si="835"/>
        <v>16.380533308810097</v>
      </c>
      <c r="AJ862" s="35">
        <f t="shared" si="836"/>
        <v>49.067952850557504</v>
      </c>
      <c r="AK862" s="35">
        <f t="shared" si="837"/>
        <v>65.374839083494791</v>
      </c>
      <c r="AM862" s="1">
        <f t="shared" si="838"/>
        <v>78.181363347994974</v>
      </c>
      <c r="AN862" s="1">
        <f t="shared" si="839"/>
        <v>72.865977061325367</v>
      </c>
      <c r="AO862" s="1">
        <f t="shared" si="840"/>
        <v>47.539639449970174</v>
      </c>
      <c r="AP862" s="1">
        <f t="shared" si="841"/>
        <v>71.937173821072292</v>
      </c>
      <c r="AQ862" s="1">
        <f t="shared" si="842"/>
        <v>42.571732455637218</v>
      </c>
      <c r="AR862" s="1">
        <f t="shared" si="843"/>
        <v>34.122460185066899</v>
      </c>
      <c r="AS862" s="1">
        <f t="shared" si="844"/>
        <v>2.7291182923142987</v>
      </c>
      <c r="AT862" s="1">
        <f t="shared" si="845"/>
        <v>15.09156664400073</v>
      </c>
      <c r="AU862" s="1">
        <f t="shared" si="817"/>
        <v>5.009095920040477</v>
      </c>
    </row>
    <row r="863" spans="1:47" ht="14.15" x14ac:dyDescent="0.35">
      <c r="A863" s="37" t="s">
        <v>1012</v>
      </c>
      <c r="B863" s="37" t="s">
        <v>1104</v>
      </c>
      <c r="C863" s="30" t="s">
        <v>1088</v>
      </c>
      <c r="D863" s="30">
        <v>964</v>
      </c>
      <c r="E863" s="37"/>
      <c r="F863" s="44">
        <v>56.200336864218187</v>
      </c>
      <c r="G863" s="44">
        <v>0.88005442338204576</v>
      </c>
      <c r="H863" s="44">
        <v>12.338197864169354</v>
      </c>
      <c r="I863" s="44">
        <v>4.1033234909663907</v>
      </c>
      <c r="J863" s="45">
        <v>3.9999975238851064E-2</v>
      </c>
      <c r="K863" s="44">
        <v>5.2900665064801489</v>
      </c>
      <c r="L863" s="44">
        <v>6.4099537744510977</v>
      </c>
      <c r="M863" s="44">
        <v>1.3999993711115857</v>
      </c>
      <c r="N863" s="44">
        <v>2.9999478033571791</v>
      </c>
      <c r="O863" s="44">
        <v>0.19000015140161869</v>
      </c>
      <c r="P863" s="44"/>
      <c r="Q863" s="37"/>
      <c r="R863" s="4">
        <f t="shared" si="818"/>
        <v>2.1762281802164689</v>
      </c>
      <c r="S863" s="4">
        <f t="shared" si="819"/>
        <v>-0.5672359282688223</v>
      </c>
      <c r="T863" s="4">
        <f t="shared" si="820"/>
        <v>-1.5213802720173863</v>
      </c>
      <c r="U863" s="17">
        <f t="shared" si="821"/>
        <v>2.5695556960150235E-2</v>
      </c>
      <c r="V863" s="17">
        <f t="shared" si="822"/>
        <v>0.13125282863608312</v>
      </c>
      <c r="W863" s="17">
        <f t="shared" si="823"/>
        <v>0.12101017913073121</v>
      </c>
      <c r="X863" s="17">
        <f t="shared" si="824"/>
        <v>2.2587921444201124E-2</v>
      </c>
      <c r="Y863" s="16">
        <f t="shared" si="825"/>
        <v>3.1846579653473241E-2</v>
      </c>
      <c r="Z863" s="17">
        <f t="shared" si="826"/>
        <v>0.11430017429477707</v>
      </c>
      <c r="AA863" s="16">
        <f t="shared" si="827"/>
        <v>1.3385005382290857E-3</v>
      </c>
      <c r="AB863" s="17">
        <f t="shared" si="828"/>
        <v>0.11389862413330834</v>
      </c>
      <c r="AC863" s="35">
        <f t="shared" si="829"/>
        <v>2.2587921444201124E-2</v>
      </c>
      <c r="AD863" s="35">
        <f t="shared" si="830"/>
        <v>61.106190651773986</v>
      </c>
      <c r="AE863" s="35">
        <f t="shared" si="831"/>
        <v>2.6913691338051726</v>
      </c>
      <c r="AF863" s="35">
        <f t="shared" si="832"/>
        <v>4.5175842888402248E-2</v>
      </c>
      <c r="AG863" s="35">
        <f t="shared" si="833"/>
        <v>61.106190651773986</v>
      </c>
      <c r="AH863" s="35">
        <f t="shared" si="834"/>
        <v>22.812326105318899</v>
      </c>
      <c r="AI863" s="35">
        <f t="shared" si="835"/>
        <v>16.081483242907112</v>
      </c>
      <c r="AJ863" s="35">
        <f t="shared" si="836"/>
        <v>46.634578568794105</v>
      </c>
      <c r="AK863" s="35">
        <f t="shared" si="837"/>
        <v>61.106190651773986</v>
      </c>
      <c r="AM863" s="1">
        <f t="shared" si="838"/>
        <v>72.816099489281342</v>
      </c>
      <c r="AN863" s="1">
        <f t="shared" si="839"/>
        <v>66.371869576890489</v>
      </c>
      <c r="AO863" s="1">
        <f t="shared" si="840"/>
        <v>56.19514095201086</v>
      </c>
      <c r="AP863" s="1">
        <f t="shared" si="841"/>
        <v>68.973410292744177</v>
      </c>
      <c r="AQ863" s="1">
        <f t="shared" si="842"/>
        <v>41.327772853303777</v>
      </c>
      <c r="AR863" s="1">
        <f t="shared" si="843"/>
        <v>34.089200117944849</v>
      </c>
      <c r="AS863" s="1">
        <f t="shared" si="844"/>
        <v>2.1428208221088343</v>
      </c>
      <c r="AT863" s="1">
        <f t="shared" si="845"/>
        <v>14.019812339279778</v>
      </c>
      <c r="AU863" s="1">
        <f t="shared" si="817"/>
        <v>4.5549874854435854</v>
      </c>
    </row>
    <row r="864" spans="1:47" ht="14.15" x14ac:dyDescent="0.35">
      <c r="A864" s="37" t="s">
        <v>1012</v>
      </c>
      <c r="B864" s="37" t="s">
        <v>1104</v>
      </c>
      <c r="C864" s="30" t="s">
        <v>1088</v>
      </c>
      <c r="D864" s="30">
        <v>98</v>
      </c>
      <c r="E864" s="37"/>
      <c r="F864" s="44">
        <v>59.067046091399469</v>
      </c>
      <c r="G864" s="44">
        <v>1.1799668292275574</v>
      </c>
      <c r="H864" s="44">
        <v>14.303240096747627</v>
      </c>
      <c r="I864" s="44">
        <v>6.4909716546994476</v>
      </c>
      <c r="J864" s="45">
        <v>0.20999987000396805</v>
      </c>
      <c r="K864" s="44">
        <v>5.1900724591647815</v>
      </c>
      <c r="L864" s="44">
        <v>3.0600211526946106</v>
      </c>
      <c r="M864" s="44">
        <v>1.010032282663115</v>
      </c>
      <c r="N864" s="44">
        <v>3.6899454349677607</v>
      </c>
      <c r="O864" s="44">
        <v>0.32000025499219992</v>
      </c>
      <c r="P864" s="44"/>
      <c r="Q864" s="37"/>
      <c r="R864" s="4">
        <f t="shared" si="818"/>
        <v>2.6505037984174402</v>
      </c>
      <c r="S864" s="4">
        <f t="shared" si="819"/>
        <v>-0.34113598771227188</v>
      </c>
      <c r="T864" s="4">
        <f t="shared" si="820"/>
        <v>-1.1084395352105465</v>
      </c>
      <c r="U864" s="17">
        <f t="shared" si="821"/>
        <v>4.0647327038007691E-2</v>
      </c>
      <c r="V864" s="17">
        <f t="shared" si="822"/>
        <v>0.12877185764246041</v>
      </c>
      <c r="W864" s="17">
        <f t="shared" si="823"/>
        <v>0.14028285697084766</v>
      </c>
      <c r="X864" s="17">
        <f t="shared" si="824"/>
        <v>1.6296100075235801E-2</v>
      </c>
      <c r="Y864" s="16">
        <f t="shared" si="825"/>
        <v>3.9171395275666251E-2</v>
      </c>
      <c r="Z864" s="17">
        <f t="shared" si="826"/>
        <v>5.456528446317066E-2</v>
      </c>
      <c r="AA864" s="16">
        <f t="shared" si="827"/>
        <v>2.254316695964776E-3</v>
      </c>
      <c r="AB864" s="17">
        <f t="shared" si="828"/>
        <v>5.3888989454381225E-2</v>
      </c>
      <c r="AC864" s="35">
        <f t="shared" si="829"/>
        <v>1.6296100075235801E-2</v>
      </c>
      <c r="AD864" s="35">
        <f t="shared" si="830"/>
        <v>66.156663025993623</v>
      </c>
      <c r="AE864" s="35">
        <f t="shared" si="831"/>
        <v>1.992060687448175</v>
      </c>
      <c r="AF864" s="35">
        <f t="shared" si="832"/>
        <v>3.2592200150471602E-2</v>
      </c>
      <c r="AG864" s="35">
        <f t="shared" si="833"/>
        <v>66.156663025993623</v>
      </c>
      <c r="AH864" s="35">
        <f t="shared" si="834"/>
        <v>15.370311449235516</v>
      </c>
      <c r="AI864" s="35">
        <f t="shared" si="835"/>
        <v>18.473025524770875</v>
      </c>
      <c r="AJ864" s="35">
        <f t="shared" si="836"/>
        <v>51.551357037767673</v>
      </c>
      <c r="AK864" s="35">
        <f t="shared" si="837"/>
        <v>66.156663025993623</v>
      </c>
      <c r="AM864" s="1">
        <f t="shared" si="838"/>
        <v>81.146962035362208</v>
      </c>
      <c r="AN864" s="1">
        <f t="shared" si="839"/>
        <v>75.623554582898478</v>
      </c>
      <c r="AO864" s="1">
        <f t="shared" si="840"/>
        <v>57.285171885339892</v>
      </c>
      <c r="AP864" s="1">
        <f t="shared" si="841"/>
        <v>71.664165763680685</v>
      </c>
      <c r="AQ864" s="1">
        <f t="shared" si="842"/>
        <v>47.430270625429593</v>
      </c>
      <c r="AR864" s="1">
        <f t="shared" si="843"/>
        <v>36.774703495078988</v>
      </c>
      <c r="AS864" s="1">
        <f t="shared" si="844"/>
        <v>3.6532945513767316</v>
      </c>
      <c r="AT864" s="1">
        <f t="shared" si="845"/>
        <v>12.12173066433653</v>
      </c>
      <c r="AU864" s="1">
        <f t="shared" si="817"/>
        <v>4.1296269720614251</v>
      </c>
    </row>
    <row r="865" spans="1:47" ht="14.15" x14ac:dyDescent="0.35">
      <c r="A865" s="37" t="s">
        <v>1012</v>
      </c>
      <c r="B865" s="37" t="s">
        <v>1104</v>
      </c>
      <c r="C865" s="30" t="s">
        <v>1088</v>
      </c>
      <c r="D865" s="30">
        <v>106</v>
      </c>
      <c r="E865" s="37"/>
      <c r="F865" s="44">
        <v>60.393433942781861</v>
      </c>
      <c r="G865" s="44">
        <v>0.96996142379958239</v>
      </c>
      <c r="H865" s="44">
        <v>14.208766912489056</v>
      </c>
      <c r="I865" s="44">
        <v>6.8341067201461145</v>
      </c>
      <c r="J865" s="45">
        <v>2.9999981429138293E-2</v>
      </c>
      <c r="K865" s="44">
        <v>4.8099955828018928</v>
      </c>
      <c r="L865" s="44">
        <v>1.9100296641716568</v>
      </c>
      <c r="M865" s="44">
        <v>1.0299822063030644</v>
      </c>
      <c r="N865" s="44">
        <v>3.3200112997240288</v>
      </c>
      <c r="O865" s="44">
        <v>0.23000018327564367</v>
      </c>
      <c r="P865" s="44"/>
      <c r="Q865" s="37"/>
      <c r="R865" s="4">
        <f t="shared" si="818"/>
        <v>2.6243176356465749</v>
      </c>
      <c r="S865" s="4">
        <f t="shared" si="819"/>
        <v>-0.37072797932690416</v>
      </c>
      <c r="T865" s="4">
        <f t="shared" si="820"/>
        <v>-0.61757724625945476</v>
      </c>
      <c r="U865" s="17">
        <f t="shared" si="821"/>
        <v>4.2796084414466244E-2</v>
      </c>
      <c r="V865" s="17">
        <f t="shared" si="822"/>
        <v>0.11934169923883975</v>
      </c>
      <c r="W865" s="17">
        <f t="shared" si="823"/>
        <v>0.13935628592084207</v>
      </c>
      <c r="X865" s="17">
        <f t="shared" si="824"/>
        <v>1.6617976868394068E-2</v>
      </c>
      <c r="Y865" s="16">
        <f t="shared" si="825"/>
        <v>3.5244281313418564E-2</v>
      </c>
      <c r="Z865" s="17">
        <f t="shared" si="826"/>
        <v>3.4059016836156503E-2</v>
      </c>
      <c r="AA865" s="16">
        <f t="shared" si="827"/>
        <v>1.6202901252246825E-3</v>
      </c>
      <c r="AB865" s="17">
        <f t="shared" si="828"/>
        <v>3.3572929798589099E-2</v>
      </c>
      <c r="AC865" s="35">
        <f t="shared" si="829"/>
        <v>1.6617976868394068E-2</v>
      </c>
      <c r="AD865" s="35">
        <f t="shared" si="830"/>
        <v>67.050913511131256</v>
      </c>
      <c r="AE865" s="35">
        <f t="shared" si="831"/>
        <v>1.7800349444744747</v>
      </c>
      <c r="AF865" s="35">
        <f t="shared" si="832"/>
        <v>3.3235953736788136E-2</v>
      </c>
      <c r="AG865" s="35">
        <f t="shared" si="833"/>
        <v>67.050913511131256</v>
      </c>
      <c r="AH865" s="35">
        <f t="shared" si="834"/>
        <v>15.991392456678893</v>
      </c>
      <c r="AI865" s="35">
        <f t="shared" si="835"/>
        <v>16.95769403218986</v>
      </c>
      <c r="AJ865" s="35">
        <f t="shared" si="836"/>
        <v>50.483150787755484</v>
      </c>
      <c r="AK865" s="35">
        <f t="shared" si="837"/>
        <v>67.050913511131256</v>
      </c>
      <c r="AM865" s="1">
        <f t="shared" si="838"/>
        <v>80.743077555098651</v>
      </c>
      <c r="AN865" s="1">
        <f t="shared" si="839"/>
        <v>75.801639764098596</v>
      </c>
      <c r="AO865" s="1">
        <f t="shared" si="840"/>
        <v>53.325597332474715</v>
      </c>
      <c r="AP865" s="1">
        <f t="shared" si="841"/>
        <v>72.878018486548754</v>
      </c>
      <c r="AQ865" s="1">
        <f t="shared" si="842"/>
        <v>49.233789497963301</v>
      </c>
      <c r="AR865" s="1">
        <f t="shared" si="843"/>
        <v>37.66647688204575</v>
      </c>
      <c r="AS865" s="1">
        <f t="shared" si="844"/>
        <v>3.2233676265540656</v>
      </c>
      <c r="AT865" s="1">
        <f t="shared" si="845"/>
        <v>14.648795883891701</v>
      </c>
      <c r="AU865" s="1">
        <f t="shared" si="817"/>
        <v>4.2504345602078919</v>
      </c>
    </row>
    <row r="866" spans="1:47" ht="14.15" x14ac:dyDescent="0.35">
      <c r="A866" s="37" t="s">
        <v>1012</v>
      </c>
      <c r="B866" s="37" t="s">
        <v>1104</v>
      </c>
      <c r="C866" s="30" t="s">
        <v>1088</v>
      </c>
      <c r="D866" s="30">
        <v>107</v>
      </c>
      <c r="E866" s="37"/>
      <c r="F866" s="44">
        <v>54.831162307952496</v>
      </c>
      <c r="G866" s="44">
        <v>0.75995601837160742</v>
      </c>
      <c r="H866" s="44">
        <v>11.903621216579927</v>
      </c>
      <c r="I866" s="44">
        <v>5.37578269199778</v>
      </c>
      <c r="J866" s="45">
        <v>6.999995666798936E-2</v>
      </c>
      <c r="K866" s="44">
        <v>4.2899602057189883</v>
      </c>
      <c r="L866" s="44">
        <v>7.5900277754491023</v>
      </c>
      <c r="M866" s="44">
        <v>1.4699589006327598</v>
      </c>
      <c r="N866" s="44">
        <v>2.5400296892703773</v>
      </c>
      <c r="O866" s="44">
        <v>0.26000020718116246</v>
      </c>
      <c r="P866" s="44"/>
      <c r="Q866" s="37"/>
      <c r="R866" s="4">
        <f t="shared" si="818"/>
        <v>2.0916082160941509</v>
      </c>
      <c r="S866" s="4">
        <f t="shared" si="819"/>
        <v>-0.52410168718946493</v>
      </c>
      <c r="T866" s="4">
        <f t="shared" si="820"/>
        <v>-1.6416008092337357</v>
      </c>
      <c r="U866" s="17">
        <f t="shared" si="821"/>
        <v>3.3663865564517378E-2</v>
      </c>
      <c r="V866" s="17">
        <f t="shared" si="822"/>
        <v>0.10643900432009876</v>
      </c>
      <c r="W866" s="17">
        <f t="shared" si="823"/>
        <v>0.11674795230070545</v>
      </c>
      <c r="X866" s="17">
        <f t="shared" si="824"/>
        <v>2.3716665063452078E-2</v>
      </c>
      <c r="Y866" s="16">
        <f t="shared" si="825"/>
        <v>2.6964221754462604E-2</v>
      </c>
      <c r="Z866" s="17">
        <f t="shared" si="826"/>
        <v>0.13534286332826503</v>
      </c>
      <c r="AA866" s="16">
        <f t="shared" si="827"/>
        <v>1.8316323154713807E-3</v>
      </c>
      <c r="AB866" s="17">
        <f t="shared" si="828"/>
        <v>0.13479337363362362</v>
      </c>
      <c r="AC866" s="35">
        <f t="shared" si="829"/>
        <v>2.3716665063452078E-2</v>
      </c>
      <c r="AD866" s="35">
        <f t="shared" si="830"/>
        <v>61.078052973455911</v>
      </c>
      <c r="AE866" s="35">
        <f t="shared" si="831"/>
        <v>2.7934247548153803</v>
      </c>
      <c r="AF866" s="35">
        <f t="shared" si="832"/>
        <v>4.7433330126904157E-2</v>
      </c>
      <c r="AG866" s="35">
        <f t="shared" si="833"/>
        <v>61.078052973455911</v>
      </c>
      <c r="AH866" s="35">
        <f t="shared" si="834"/>
        <v>24.815299909812367</v>
      </c>
      <c r="AI866" s="35">
        <f t="shared" si="835"/>
        <v>14.106647116731722</v>
      </c>
      <c r="AJ866" s="35">
        <f t="shared" si="836"/>
        <v>44.645673603459677</v>
      </c>
      <c r="AK866" s="35">
        <f t="shared" si="837"/>
        <v>61.078052973455911</v>
      </c>
      <c r="AM866" s="1">
        <f t="shared" si="838"/>
        <v>71.109173088705575</v>
      </c>
      <c r="AN866" s="1">
        <f t="shared" si="839"/>
        <v>65.431900454498859</v>
      </c>
      <c r="AO866" s="1">
        <f t="shared" si="840"/>
        <v>50.338408484459528</v>
      </c>
      <c r="AP866" s="1">
        <f t="shared" si="841"/>
        <v>69.729894154012356</v>
      </c>
      <c r="AQ866" s="1">
        <f t="shared" si="842"/>
        <v>45.407564124357407</v>
      </c>
      <c r="AR866" s="1">
        <f t="shared" si="843"/>
        <v>35.244837844004394</v>
      </c>
      <c r="AS866" s="1">
        <f t="shared" si="844"/>
        <v>1.727959664843006</v>
      </c>
      <c r="AT866" s="1">
        <f t="shared" si="845"/>
        <v>15.663565954890865</v>
      </c>
      <c r="AU866" s="1">
        <f t="shared" si="817"/>
        <v>4.606258995504751</v>
      </c>
    </row>
    <row r="867" spans="1:47" ht="14.15" x14ac:dyDescent="0.35">
      <c r="A867" s="37" t="s">
        <v>1012</v>
      </c>
      <c r="B867" s="37" t="s">
        <v>1104</v>
      </c>
      <c r="C867" s="30" t="s">
        <v>1088</v>
      </c>
      <c r="D867" s="30">
        <v>108</v>
      </c>
      <c r="E867" s="37"/>
      <c r="F867" s="44">
        <v>62.040722080789017</v>
      </c>
      <c r="G867" s="44">
        <v>0.75995601837160742</v>
      </c>
      <c r="H867" s="44">
        <v>12.205935406207354</v>
      </c>
      <c r="I867" s="44">
        <v>5.4329718695722242</v>
      </c>
      <c r="J867" s="45">
        <v>0.11999992571655317</v>
      </c>
      <c r="K867" s="44">
        <v>4.3800045965850654</v>
      </c>
      <c r="L867" s="44">
        <v>6.0200004615768465</v>
      </c>
      <c r="M867" s="44">
        <v>1.8399760654412811</v>
      </c>
      <c r="N867" s="44">
        <v>2.610017228370543</v>
      </c>
      <c r="O867" s="44">
        <v>0.18000014343311246</v>
      </c>
      <c r="P867" s="44"/>
      <c r="Q867" s="37"/>
      <c r="R867" s="4">
        <f t="shared" si="818"/>
        <v>1.8921697785137981</v>
      </c>
      <c r="S867" s="4">
        <f t="shared" si="819"/>
        <v>-0.51769295161537898</v>
      </c>
      <c r="T867" s="4">
        <f t="shared" si="820"/>
        <v>-1.1853347723706782</v>
      </c>
      <c r="U867" s="17">
        <f t="shared" si="821"/>
        <v>3.4021991793927134E-2</v>
      </c>
      <c r="V867" s="17">
        <f t="shared" si="822"/>
        <v>0.10867311252828638</v>
      </c>
      <c r="W867" s="17">
        <f t="shared" si="823"/>
        <v>0.11971297966072338</v>
      </c>
      <c r="X867" s="17">
        <f t="shared" si="824"/>
        <v>2.9686609639259134E-2</v>
      </c>
      <c r="Y867" s="16">
        <f t="shared" si="825"/>
        <v>2.7707189260833789E-2</v>
      </c>
      <c r="Z867" s="17">
        <f t="shared" si="826"/>
        <v>0.10734665587690526</v>
      </c>
      <c r="AA867" s="16">
        <f t="shared" si="827"/>
        <v>1.2680531414801866E-3</v>
      </c>
      <c r="AB867" s="17">
        <f t="shared" si="828"/>
        <v>0.10696623993446119</v>
      </c>
      <c r="AC867" s="35">
        <f t="shared" si="829"/>
        <v>2.9686609639259134E-2</v>
      </c>
      <c r="AD867" s="35">
        <f t="shared" si="830"/>
        <v>57.890138897912657</v>
      </c>
      <c r="AE867" s="35">
        <f t="shared" si="831"/>
        <v>2.5681054800449359</v>
      </c>
      <c r="AF867" s="35">
        <f t="shared" si="832"/>
        <v>5.9373219278518269E-2</v>
      </c>
      <c r="AG867" s="35">
        <f t="shared" si="833"/>
        <v>57.890138897912657</v>
      </c>
      <c r="AH867" s="35">
        <f t="shared" si="834"/>
        <v>28.711372155222808</v>
      </c>
      <c r="AI867" s="35">
        <f t="shared" si="835"/>
        <v>13.398488946864543</v>
      </c>
      <c r="AJ867" s="35">
        <f t="shared" si="836"/>
        <v>42.343558395820871</v>
      </c>
      <c r="AK867" s="35">
        <f t="shared" si="837"/>
        <v>57.890138897912657</v>
      </c>
      <c r="AM867" s="1">
        <f t="shared" si="838"/>
        <v>66.846569065513663</v>
      </c>
      <c r="AN867" s="1">
        <f t="shared" si="839"/>
        <v>60.778433281700195</v>
      </c>
      <c r="AO867" s="1">
        <f t="shared" si="840"/>
        <v>55.445262860487119</v>
      </c>
      <c r="AP867" s="1">
        <f t="shared" si="841"/>
        <v>67.593674637142925</v>
      </c>
      <c r="AQ867" s="1">
        <f t="shared" si="842"/>
        <v>43.988564643468465</v>
      </c>
      <c r="AR867" s="1">
        <f t="shared" si="843"/>
        <v>34.25376864249359</v>
      </c>
      <c r="AS867" s="1">
        <f t="shared" si="844"/>
        <v>1.4185060759171251</v>
      </c>
      <c r="AT867" s="1">
        <f t="shared" si="845"/>
        <v>16.061370804538889</v>
      </c>
      <c r="AU867" s="1">
        <f t="shared" si="817"/>
        <v>5.0828322464526625</v>
      </c>
    </row>
    <row r="868" spans="1:47" ht="14.15" x14ac:dyDescent="0.35">
      <c r="A868" s="37" t="s">
        <v>1012</v>
      </c>
      <c r="B868" s="37" t="s">
        <v>1104</v>
      </c>
      <c r="C868" s="30" t="s">
        <v>1088</v>
      </c>
      <c r="D868" s="30">
        <v>110</v>
      </c>
      <c r="E868" s="37"/>
      <c r="F868" s="44">
        <v>62.746702711363504</v>
      </c>
      <c r="G868" s="44">
        <v>1.0800516283924841</v>
      </c>
      <c r="H868" s="44">
        <v>14.983447023409337</v>
      </c>
      <c r="I868" s="44">
        <v>4.0461343133919465</v>
      </c>
      <c r="J868" s="45">
        <v>3.9999975238851064E-2</v>
      </c>
      <c r="K868" s="44">
        <v>6.2800573231845309</v>
      </c>
      <c r="L868" s="44">
        <v>1.7600368577844312</v>
      </c>
      <c r="M868" s="44">
        <v>1.0299822063030644</v>
      </c>
      <c r="N868" s="44">
        <v>3.1700380016522458</v>
      </c>
      <c r="O868" s="44">
        <v>0.19000015140161869</v>
      </c>
      <c r="P868" s="44"/>
      <c r="Q868" s="37"/>
      <c r="R868" s="4">
        <f t="shared" si="818"/>
        <v>2.6774045333315835</v>
      </c>
      <c r="S868" s="4">
        <f t="shared" si="819"/>
        <v>-0.68363553261382271</v>
      </c>
      <c r="T868" s="4">
        <f t="shared" si="820"/>
        <v>-0.53579322409534935</v>
      </c>
      <c r="U868" s="17">
        <f t="shared" si="821"/>
        <v>2.5337430730740476E-2</v>
      </c>
      <c r="V868" s="17">
        <f t="shared" si="822"/>
        <v>0.15581567578687514</v>
      </c>
      <c r="W868" s="17">
        <f t="shared" si="823"/>
        <v>0.14695416853088797</v>
      </c>
      <c r="X868" s="17">
        <f t="shared" si="824"/>
        <v>1.6617976868394068E-2</v>
      </c>
      <c r="Y868" s="16">
        <f t="shared" si="825"/>
        <v>3.3652208085480313E-2</v>
      </c>
      <c r="Z868" s="17">
        <f t="shared" si="826"/>
        <v>3.138439475364535E-2</v>
      </c>
      <c r="AA868" s="16">
        <f t="shared" si="827"/>
        <v>1.3385005382290857E-3</v>
      </c>
      <c r="AB868" s="17">
        <f t="shared" si="828"/>
        <v>3.0982844592176626E-2</v>
      </c>
      <c r="AC868" s="35">
        <f t="shared" si="829"/>
        <v>1.6617976868394068E-2</v>
      </c>
      <c r="AD868" s="35">
        <f t="shared" si="830"/>
        <v>68.720803915761692</v>
      </c>
      <c r="AE868" s="35">
        <f t="shared" si="831"/>
        <v>1.7883649633926266</v>
      </c>
      <c r="AF868" s="35">
        <f t="shared" si="832"/>
        <v>3.3235953736788136E-2</v>
      </c>
      <c r="AG868" s="35">
        <f t="shared" si="833"/>
        <v>68.720803915761692</v>
      </c>
      <c r="AH868" s="35">
        <f t="shared" si="834"/>
        <v>15.542270644871673</v>
      </c>
      <c r="AI868" s="35">
        <f t="shared" si="835"/>
        <v>15.736925439366637</v>
      </c>
      <c r="AJ868" s="35">
        <f t="shared" si="836"/>
        <v>50.097327397247483</v>
      </c>
      <c r="AK868" s="35">
        <f t="shared" si="837"/>
        <v>68.720803915761692</v>
      </c>
      <c r="AM868" s="1">
        <f t="shared" si="838"/>
        <v>81.555063441593418</v>
      </c>
      <c r="AN868" s="1">
        <f t="shared" si="839"/>
        <v>77.319211944381379</v>
      </c>
      <c r="AO868" s="1">
        <f t="shared" si="840"/>
        <v>56.104602811016932</v>
      </c>
      <c r="AP868" s="1">
        <f t="shared" si="841"/>
        <v>74.511167578623457</v>
      </c>
      <c r="AQ868" s="1">
        <f t="shared" si="842"/>
        <v>43.618630287619233</v>
      </c>
      <c r="AR868" s="1">
        <f t="shared" si="843"/>
        <v>37.204016759050809</v>
      </c>
      <c r="AS868" s="1">
        <f t="shared" si="844"/>
        <v>3.077759967359559</v>
      </c>
      <c r="AT868" s="1">
        <f t="shared" si="845"/>
        <v>13.872898877723319</v>
      </c>
      <c r="AU868" s="1">
        <f t="shared" si="817"/>
        <v>4.1877348125121951</v>
      </c>
    </row>
    <row r="869" spans="1:47" ht="14.15" x14ac:dyDescent="0.35">
      <c r="A869" s="37" t="s">
        <v>1012</v>
      </c>
      <c r="B869" s="37" t="s">
        <v>1104</v>
      </c>
      <c r="C869" s="30" t="s">
        <v>1088</v>
      </c>
      <c r="D869" s="30">
        <v>111</v>
      </c>
      <c r="E869" s="37"/>
      <c r="F869" s="44">
        <v>61.505888269747729</v>
      </c>
      <c r="G869" s="44">
        <v>0.57997521419624209</v>
      </c>
      <c r="H869" s="44">
        <v>9.4851076995605119</v>
      </c>
      <c r="I869" s="44">
        <v>17.428401865811953</v>
      </c>
      <c r="J869" s="45">
        <v>9.9999938097127664E-2</v>
      </c>
      <c r="K869" s="44">
        <v>3.5699367340053492</v>
      </c>
      <c r="L869" s="44">
        <v>1.5799615389221557</v>
      </c>
      <c r="M869" s="44">
        <v>1.1999609475866875</v>
      </c>
      <c r="N869" s="44">
        <v>2.6600083277278044</v>
      </c>
      <c r="O869" s="44">
        <v>0.27000021514966865</v>
      </c>
      <c r="P869" s="44"/>
      <c r="Q869" s="37"/>
      <c r="R869" s="4">
        <f t="shared" si="818"/>
        <v>2.0674339454602313</v>
      </c>
      <c r="S869" s="4">
        <f t="shared" si="819"/>
        <v>-0.29421862055394432</v>
      </c>
      <c r="T869" s="4">
        <f t="shared" si="820"/>
        <v>-0.27511149170162402</v>
      </c>
      <c r="U869" s="17">
        <f t="shared" si="821"/>
        <v>0.10913896841262416</v>
      </c>
      <c r="V869" s="17">
        <f t="shared" si="822"/>
        <v>8.8574367414112329E-2</v>
      </c>
      <c r="W869" s="17">
        <f t="shared" si="823"/>
        <v>9.3027733420562114E-2</v>
      </c>
      <c r="X869" s="17">
        <f t="shared" si="824"/>
        <v>1.9360454139830389E-2</v>
      </c>
      <c r="Y869" s="16">
        <f t="shared" si="825"/>
        <v>2.8237880336813209E-2</v>
      </c>
      <c r="Z869" s="17">
        <f t="shared" si="826"/>
        <v>2.8173351264660411E-2</v>
      </c>
      <c r="AA869" s="16">
        <f t="shared" si="827"/>
        <v>1.9020797122202796E-3</v>
      </c>
      <c r="AB869" s="17">
        <f t="shared" si="828"/>
        <v>2.7602727350994328E-2</v>
      </c>
      <c r="AC869" s="35">
        <f t="shared" si="829"/>
        <v>1.9360454139830389E-2</v>
      </c>
      <c r="AD869" s="35">
        <f t="shared" si="830"/>
        <v>58.147231551809497</v>
      </c>
      <c r="AE869" s="35">
        <f t="shared" si="831"/>
        <v>2.9398224756445752</v>
      </c>
      <c r="AF869" s="35">
        <f t="shared" si="832"/>
        <v>3.8720908279660779E-2</v>
      </c>
      <c r="AG869" s="35">
        <f t="shared" si="833"/>
        <v>58.147231551809497</v>
      </c>
      <c r="AH869" s="35">
        <f t="shared" si="834"/>
        <v>24.202606436245343</v>
      </c>
      <c r="AI869" s="35">
        <f t="shared" si="835"/>
        <v>17.650162011945152</v>
      </c>
      <c r="AJ869" s="35">
        <f t="shared" si="836"/>
        <v>46.723777787849905</v>
      </c>
      <c r="AK869" s="35">
        <f t="shared" si="837"/>
        <v>58.147231551809497</v>
      </c>
      <c r="AM869" s="1">
        <f t="shared" si="838"/>
        <v>70.610013295040076</v>
      </c>
      <c r="AN869" s="1">
        <f t="shared" si="839"/>
        <v>62.592383854932834</v>
      </c>
      <c r="AO869" s="1">
        <f t="shared" si="840"/>
        <v>46.260796462960947</v>
      </c>
      <c r="AP869" s="1">
        <f t="shared" si="841"/>
        <v>66.152552518614939</v>
      </c>
      <c r="AQ869" s="1">
        <f t="shared" si="842"/>
        <v>56.518530099662492</v>
      </c>
      <c r="AR869" s="1">
        <f t="shared" si="843"/>
        <v>26.007204469170087</v>
      </c>
      <c r="AS869" s="1">
        <f t="shared" si="844"/>
        <v>2.2167457474991203</v>
      </c>
      <c r="AT869" s="1">
        <f t="shared" si="845"/>
        <v>16.354332853181383</v>
      </c>
      <c r="AU869" s="1">
        <f t="shared" si="817"/>
        <v>6.4844691507928349</v>
      </c>
    </row>
    <row r="870" spans="1:47" ht="14.15" x14ac:dyDescent="0.35">
      <c r="A870" s="37" t="s">
        <v>1012</v>
      </c>
      <c r="B870" s="37" t="s">
        <v>1104</v>
      </c>
      <c r="C870" s="30" t="s">
        <v>1088</v>
      </c>
      <c r="D870" s="30">
        <v>1121</v>
      </c>
      <c r="E870" s="37"/>
      <c r="F870" s="44">
        <v>54.317721849352864</v>
      </c>
      <c r="G870" s="44">
        <v>1.2600324325678496</v>
      </c>
      <c r="H870" s="44">
        <v>14.1331883650822</v>
      </c>
      <c r="I870" s="44">
        <v>5.4329718695722242</v>
      </c>
      <c r="J870" s="45">
        <v>0.10999993190684042</v>
      </c>
      <c r="K870" s="44">
        <v>3.8899840164575195</v>
      </c>
      <c r="L870" s="44">
        <v>6.1400506741516967</v>
      </c>
      <c r="M870" s="44">
        <v>0.62006519421464423</v>
      </c>
      <c r="N870" s="44">
        <v>4.0899946903062281</v>
      </c>
      <c r="O870" s="44">
        <v>0.25000019921265615</v>
      </c>
      <c r="P870" s="44"/>
      <c r="Q870" s="37"/>
      <c r="R870" s="4">
        <f t="shared" si="818"/>
        <v>3.1264564708415929</v>
      </c>
      <c r="S870" s="4">
        <f t="shared" si="819"/>
        <v>5.0138623098133051E-2</v>
      </c>
      <c r="T870" s="4">
        <f t="shared" si="820"/>
        <v>-2.292763649756139</v>
      </c>
      <c r="U870" s="17">
        <f t="shared" si="821"/>
        <v>3.4021991793927134E-2</v>
      </c>
      <c r="V870" s="17">
        <f t="shared" si="822"/>
        <v>9.6515120345607913E-2</v>
      </c>
      <c r="W870" s="17">
        <f t="shared" si="823"/>
        <v>0.13861502908083759</v>
      </c>
      <c r="X870" s="17">
        <f t="shared" si="824"/>
        <v>1.0004278706270478E-2</v>
      </c>
      <c r="Y870" s="16">
        <f t="shared" si="825"/>
        <v>4.3418202657178641E-2</v>
      </c>
      <c r="Z870" s="17">
        <f t="shared" si="826"/>
        <v>0.10948735153622854</v>
      </c>
      <c r="AA870" s="16">
        <f t="shared" si="827"/>
        <v>1.761184918722481E-3</v>
      </c>
      <c r="AB870" s="17">
        <f t="shared" si="828"/>
        <v>0.1089589960606118</v>
      </c>
      <c r="AC870" s="35">
        <f t="shared" si="829"/>
        <v>1.0004278706270478E-2</v>
      </c>
      <c r="AD870" s="35">
        <f t="shared" si="830"/>
        <v>68.607108293593981</v>
      </c>
      <c r="AE870" s="35">
        <f t="shared" si="831"/>
        <v>2.1169922697781938</v>
      </c>
      <c r="AF870" s="35">
        <f t="shared" si="832"/>
        <v>2.0008557412540956E-2</v>
      </c>
      <c r="AG870" s="35">
        <f t="shared" si="833"/>
        <v>68.607108293593981</v>
      </c>
      <c r="AH870" s="35">
        <f t="shared" si="834"/>
        <v>9.9031777023272198</v>
      </c>
      <c r="AI870" s="35">
        <f t="shared" si="835"/>
        <v>21.489714004078799</v>
      </c>
      <c r="AJ870" s="35">
        <f t="shared" si="836"/>
        <v>55.79326815087579</v>
      </c>
      <c r="AK870" s="35">
        <f t="shared" si="837"/>
        <v>68.607108293593981</v>
      </c>
      <c r="AM870" s="1">
        <f t="shared" si="838"/>
        <v>87.386139820148259</v>
      </c>
      <c r="AN870" s="1">
        <f t="shared" si="839"/>
        <v>82.632272254750433</v>
      </c>
      <c r="AO870" s="1">
        <f t="shared" si="840"/>
        <v>52.604377747987783</v>
      </c>
      <c r="AP870" s="1">
        <f t="shared" si="841"/>
        <v>72.181225824135097</v>
      </c>
      <c r="AQ870" s="1">
        <f t="shared" si="842"/>
        <v>51.908590775029928</v>
      </c>
      <c r="AR870" s="1">
        <f t="shared" si="843"/>
        <v>41.678840282153224</v>
      </c>
      <c r="AS870" s="1">
        <f t="shared" si="844"/>
        <v>6.5960720396288188</v>
      </c>
      <c r="AT870" s="1">
        <f t="shared" si="845"/>
        <v>11.216527447852945</v>
      </c>
      <c r="AU870" s="1">
        <f t="shared" si="817"/>
        <v>3.8432744576978508</v>
      </c>
    </row>
    <row r="871" spans="1:47" ht="14.15" x14ac:dyDescent="0.35">
      <c r="A871" s="37" t="s">
        <v>1012</v>
      </c>
      <c r="B871" s="37" t="s">
        <v>1104</v>
      </c>
      <c r="C871" s="30" t="s">
        <v>1088</v>
      </c>
      <c r="D871" s="30">
        <v>1124</v>
      </c>
      <c r="E871" s="37"/>
      <c r="F871" s="44">
        <v>63.880550390771035</v>
      </c>
      <c r="G871" s="44">
        <v>1.0200024258872651</v>
      </c>
      <c r="H871" s="44">
        <v>14.265450823044198</v>
      </c>
      <c r="I871" s="44">
        <v>5.8618907013805579</v>
      </c>
      <c r="J871" s="45">
        <v>5.9999962858276586E-2</v>
      </c>
      <c r="K871" s="44">
        <v>2.4700022135363096</v>
      </c>
      <c r="L871" s="44">
        <v>2.3399997145708586</v>
      </c>
      <c r="M871" s="44">
        <v>1.3800494474716365</v>
      </c>
      <c r="N871" s="44">
        <v>3.1700380016522458</v>
      </c>
      <c r="O871" s="44">
        <v>0.2400001912441499</v>
      </c>
      <c r="P871" s="44"/>
      <c r="Q871" s="37"/>
      <c r="R871" s="4">
        <f t="shared" si="818"/>
        <v>2.335721257575798</v>
      </c>
      <c r="S871" s="4">
        <f t="shared" si="819"/>
        <v>0.24952452891222096</v>
      </c>
      <c r="T871" s="4">
        <f t="shared" si="820"/>
        <v>-0.52803147736297074</v>
      </c>
      <c r="U871" s="17">
        <f t="shared" si="821"/>
        <v>3.6707938514500334E-2</v>
      </c>
      <c r="V871" s="17">
        <f t="shared" si="822"/>
        <v>6.1283686484262502E-2</v>
      </c>
      <c r="W871" s="17">
        <f t="shared" si="823"/>
        <v>0.13991222855084542</v>
      </c>
      <c r="X871" s="17">
        <f t="shared" si="824"/>
        <v>2.2266044651042861E-2</v>
      </c>
      <c r="Y871" s="16">
        <f t="shared" si="825"/>
        <v>3.3652208085480313E-2</v>
      </c>
      <c r="Z871" s="17">
        <f t="shared" si="826"/>
        <v>4.1726100473802756E-2</v>
      </c>
      <c r="AA871" s="16">
        <f t="shared" si="827"/>
        <v>1.6907375219735816E-3</v>
      </c>
      <c r="AB871" s="17">
        <f t="shared" si="828"/>
        <v>4.121887921721068E-2</v>
      </c>
      <c r="AC871" s="35">
        <f t="shared" si="829"/>
        <v>2.2266044651042861E-2</v>
      </c>
      <c r="AD871" s="35">
        <f t="shared" si="830"/>
        <v>64.15151637507303</v>
      </c>
      <c r="AE871" s="35">
        <f t="shared" si="831"/>
        <v>1.3982764782993418</v>
      </c>
      <c r="AF871" s="35">
        <f t="shared" si="832"/>
        <v>4.4532089302085721E-2</v>
      </c>
      <c r="AG871" s="35">
        <f t="shared" si="833"/>
        <v>64.151516375073044</v>
      </c>
      <c r="AH871" s="35">
        <f t="shared" si="834"/>
        <v>20.418522995942261</v>
      </c>
      <c r="AI871" s="35">
        <f t="shared" si="835"/>
        <v>15.429960628984709</v>
      </c>
      <c r="AJ871" s="35">
        <f t="shared" si="836"/>
        <v>47.505718816521224</v>
      </c>
      <c r="AK871" s="35">
        <f t="shared" si="837"/>
        <v>64.151516375073044</v>
      </c>
      <c r="AM871" s="1">
        <f t="shared" si="838"/>
        <v>75.856079590592799</v>
      </c>
      <c r="AN871" s="1">
        <f t="shared" si="839"/>
        <v>70.467891608677405</v>
      </c>
      <c r="AO871" s="1">
        <f t="shared" si="840"/>
        <v>49.635382574523398</v>
      </c>
      <c r="AP871" s="1">
        <f t="shared" si="841"/>
        <v>71.445582746402607</v>
      </c>
      <c r="AQ871" s="1">
        <f t="shared" si="842"/>
        <v>55.876870595016634</v>
      </c>
      <c r="AR871" s="1">
        <f t="shared" si="843"/>
        <v>44.263673958045452</v>
      </c>
      <c r="AS871" s="1">
        <f t="shared" si="844"/>
        <v>2.2970466800736848</v>
      </c>
      <c r="AT871" s="1">
        <f t="shared" si="845"/>
        <v>13.985702838535087</v>
      </c>
      <c r="AU871" s="1">
        <f t="shared" si="817"/>
        <v>4.4779902986016635</v>
      </c>
    </row>
    <row r="872" spans="1:47" ht="14.15" x14ac:dyDescent="0.35">
      <c r="A872" s="37" t="s">
        <v>1012</v>
      </c>
      <c r="B872" s="37" t="s">
        <v>1104</v>
      </c>
      <c r="C872" s="30" t="s">
        <v>1088</v>
      </c>
      <c r="D872" s="30">
        <v>114</v>
      </c>
      <c r="E872" s="37"/>
      <c r="F872" s="44">
        <v>60.628760819640021</v>
      </c>
      <c r="G872" s="44">
        <v>0.9100790246346554</v>
      </c>
      <c r="H872" s="44">
        <v>12.621617416945066</v>
      </c>
      <c r="I872" s="44">
        <v>5.7761069350188921</v>
      </c>
      <c r="J872" s="45">
        <v>2.9999981429138293E-2</v>
      </c>
      <c r="K872" s="44">
        <v>5.569983507920182</v>
      </c>
      <c r="L872" s="44">
        <v>2.6199769585828347</v>
      </c>
      <c r="M872" s="44">
        <v>1.3699396888703106</v>
      </c>
      <c r="N872" s="44">
        <v>3.140043342037889</v>
      </c>
      <c r="O872" s="44">
        <v>0.19000015140161869</v>
      </c>
      <c r="P872" s="44"/>
      <c r="Q872" s="37"/>
      <c r="R872" s="4">
        <f t="shared" si="818"/>
        <v>2.2206442957431811</v>
      </c>
      <c r="S872" s="4">
        <f t="shared" si="819"/>
        <v>-0.57315549003704114</v>
      </c>
      <c r="T872" s="4">
        <f t="shared" si="820"/>
        <v>-0.64839880715169773</v>
      </c>
      <c r="U872" s="17">
        <f t="shared" si="821"/>
        <v>3.6170749170385701E-2</v>
      </c>
      <c r="V872" s="17">
        <f t="shared" si="822"/>
        <v>0.13819790166632381</v>
      </c>
      <c r="W872" s="17">
        <f t="shared" si="823"/>
        <v>0.12378989228074801</v>
      </c>
      <c r="X872" s="17">
        <f t="shared" si="824"/>
        <v>2.2102931411266711E-2</v>
      </c>
      <c r="Y872" s="16">
        <f t="shared" si="825"/>
        <v>3.3333793439892664E-2</v>
      </c>
      <c r="Z872" s="17">
        <f t="shared" si="826"/>
        <v>4.671856202893785E-2</v>
      </c>
      <c r="AA872" s="16">
        <f t="shared" si="827"/>
        <v>1.3385005382290857E-3</v>
      </c>
      <c r="AB872" s="17">
        <f t="shared" si="828"/>
        <v>4.6317011867469123E-2</v>
      </c>
      <c r="AC872" s="35">
        <f t="shared" si="829"/>
        <v>2.2102931411266711E-2</v>
      </c>
      <c r="AD872" s="35">
        <f t="shared" si="830"/>
        <v>61.486201690956399</v>
      </c>
      <c r="AE872" s="35">
        <f t="shared" si="831"/>
        <v>2.2338167730986238</v>
      </c>
      <c r="AF872" s="35">
        <f t="shared" si="832"/>
        <v>4.4205862822533422E-2</v>
      </c>
      <c r="AG872" s="35">
        <f t="shared" si="833"/>
        <v>61.486201690956413</v>
      </c>
      <c r="AH872" s="35">
        <f t="shared" si="834"/>
        <v>21.956967142880025</v>
      </c>
      <c r="AI872" s="35">
        <f t="shared" si="835"/>
        <v>16.556831166163573</v>
      </c>
      <c r="AJ872" s="35">
        <f t="shared" si="836"/>
        <v>47.299932011641772</v>
      </c>
      <c r="AK872" s="35">
        <f t="shared" si="837"/>
        <v>61.486201690956413</v>
      </c>
      <c r="AM872" s="1">
        <f t="shared" si="838"/>
        <v>73.686321541067343</v>
      </c>
      <c r="AN872" s="1">
        <f t="shared" si="839"/>
        <v>67.172717316391299</v>
      </c>
      <c r="AO872" s="1">
        <f t="shared" si="840"/>
        <v>57.810165310188246</v>
      </c>
      <c r="AP872" s="1">
        <f t="shared" si="841"/>
        <v>69.068921939000276</v>
      </c>
      <c r="AQ872" s="1">
        <f t="shared" si="842"/>
        <v>42.576898615739978</v>
      </c>
      <c r="AR872" s="1">
        <f t="shared" si="843"/>
        <v>32.949290809770169</v>
      </c>
      <c r="AS872" s="1">
        <f t="shared" si="844"/>
        <v>2.2921033440729452</v>
      </c>
      <c r="AT872" s="1">
        <f t="shared" si="845"/>
        <v>13.868704887481526</v>
      </c>
      <c r="AU872" s="1">
        <f t="shared" si="817"/>
        <v>4.8035650912887995</v>
      </c>
    </row>
    <row r="873" spans="1:47" ht="14.15" x14ac:dyDescent="0.35">
      <c r="A873" s="37" t="s">
        <v>1012</v>
      </c>
      <c r="B873" s="37" t="s">
        <v>1104</v>
      </c>
      <c r="C873" s="30" t="s">
        <v>1088</v>
      </c>
      <c r="D873" s="30">
        <v>115</v>
      </c>
      <c r="E873" s="37"/>
      <c r="F873" s="44">
        <v>57.676478182692136</v>
      </c>
      <c r="G873" s="44">
        <v>0.9100790246346554</v>
      </c>
      <c r="H873" s="44">
        <v>12.602722780093352</v>
      </c>
      <c r="I873" s="44">
        <v>5.7046204630508361</v>
      </c>
      <c r="J873" s="45">
        <v>3.9999975238851064E-2</v>
      </c>
      <c r="K873" s="44">
        <v>6.0800692285537963</v>
      </c>
      <c r="L873" s="44">
        <v>3.6100414156686624</v>
      </c>
      <c r="M873" s="44">
        <v>1.7999414213800313</v>
      </c>
      <c r="N873" s="44">
        <v>3.1700380016522458</v>
      </c>
      <c r="O873" s="44">
        <v>0.19000015140161869</v>
      </c>
      <c r="P873" s="44"/>
      <c r="Q873" s="37"/>
      <c r="R873" s="4">
        <f t="shared" si="818"/>
        <v>1.9461587635759616</v>
      </c>
      <c r="S873" s="4">
        <f t="shared" si="819"/>
        <v>-0.65127250646829637</v>
      </c>
      <c r="T873" s="4">
        <f t="shared" si="820"/>
        <v>-0.69596512406857347</v>
      </c>
      <c r="U873" s="17">
        <f t="shared" si="821"/>
        <v>3.57230913836235E-2</v>
      </c>
      <c r="V873" s="17">
        <f t="shared" si="822"/>
        <v>0.15085373379962971</v>
      </c>
      <c r="W873" s="17">
        <f t="shared" si="823"/>
        <v>0.12360457807074689</v>
      </c>
      <c r="X873" s="17">
        <f t="shared" si="824"/>
        <v>2.9040681209745584E-2</v>
      </c>
      <c r="Y873" s="16">
        <f t="shared" si="825"/>
        <v>3.3652208085480313E-2</v>
      </c>
      <c r="Z873" s="17">
        <f t="shared" si="826"/>
        <v>6.4373063760140209E-2</v>
      </c>
      <c r="AA873" s="16">
        <f t="shared" si="827"/>
        <v>1.3385005382290857E-3</v>
      </c>
      <c r="AB873" s="17">
        <f t="shared" si="828"/>
        <v>6.3971513598671481E-2</v>
      </c>
      <c r="AC873" s="35">
        <f t="shared" si="829"/>
        <v>2.9040681209745584E-2</v>
      </c>
      <c r="AD873" s="35">
        <f t="shared" si="830"/>
        <v>57.400223271300376</v>
      </c>
      <c r="AE873" s="35">
        <f t="shared" si="831"/>
        <v>2.5374689443873288</v>
      </c>
      <c r="AF873" s="35">
        <f t="shared" si="832"/>
        <v>5.8081362419491168E-2</v>
      </c>
      <c r="AG873" s="35">
        <f t="shared" si="833"/>
        <v>57.400223271300376</v>
      </c>
      <c r="AH873" s="35">
        <f t="shared" si="834"/>
        <v>26.972165779101736</v>
      </c>
      <c r="AI873" s="35">
        <f t="shared" si="835"/>
        <v>15.627610949597878</v>
      </c>
      <c r="AJ873" s="35">
        <f t="shared" si="836"/>
        <v>44.327722585248068</v>
      </c>
      <c r="AK873" s="35">
        <f t="shared" si="837"/>
        <v>57.400223271300376</v>
      </c>
      <c r="AM873" s="1">
        <f t="shared" si="838"/>
        <v>68.031999469649733</v>
      </c>
      <c r="AN873" s="1">
        <f t="shared" si="839"/>
        <v>60.764778759557601</v>
      </c>
      <c r="AO873" s="1">
        <f t="shared" si="840"/>
        <v>64.426636167367732</v>
      </c>
      <c r="AP873" s="1">
        <f t="shared" si="841"/>
        <v>66.347964799720742</v>
      </c>
      <c r="AQ873" s="1">
        <f t="shared" si="842"/>
        <v>39.642133251277968</v>
      </c>
      <c r="AR873" s="1">
        <f t="shared" si="843"/>
        <v>30.753912180657533</v>
      </c>
      <c r="AS873" s="1">
        <f t="shared" si="844"/>
        <v>1.7611895387249599</v>
      </c>
      <c r="AT873" s="1">
        <f t="shared" si="845"/>
        <v>13.847943353218829</v>
      </c>
      <c r="AU873" s="1">
        <f t="shared" si="817"/>
        <v>4.5765093138282067</v>
      </c>
    </row>
    <row r="874" spans="1:47" ht="14.15" x14ac:dyDescent="0.35">
      <c r="A874" s="37" t="s">
        <v>1012</v>
      </c>
      <c r="B874" s="37" t="s">
        <v>1104</v>
      </c>
      <c r="C874" s="30" t="s">
        <v>1088</v>
      </c>
      <c r="D874" s="30">
        <v>117</v>
      </c>
      <c r="E874" s="37"/>
      <c r="F874" s="44">
        <v>63.003422940663327</v>
      </c>
      <c r="G874" s="44">
        <v>0.9100790246346554</v>
      </c>
      <c r="H874" s="44">
        <v>12.961720880275921</v>
      </c>
      <c r="I874" s="44">
        <v>4.3749720844450017</v>
      </c>
      <c r="J874" s="45">
        <v>3.9999975238851064E-2</v>
      </c>
      <c r="K874" s="44">
        <v>5.0600636148940552</v>
      </c>
      <c r="L874" s="44">
        <v>2.6100427335329344</v>
      </c>
      <c r="M874" s="44">
        <v>1.3599647270503359</v>
      </c>
      <c r="N874" s="44">
        <v>3.2200291010095063</v>
      </c>
      <c r="O874" s="44">
        <v>0.20000015937012491</v>
      </c>
      <c r="P874" s="44"/>
      <c r="Q874" s="37"/>
      <c r="R874" s="4">
        <f t="shared" si="818"/>
        <v>2.254541702661808</v>
      </c>
      <c r="S874" s="4">
        <f t="shared" si="819"/>
        <v>-0.45198865823772516</v>
      </c>
      <c r="T874" s="4">
        <f t="shared" si="820"/>
        <v>-0.65190783078247327</v>
      </c>
      <c r="U874" s="17">
        <f t="shared" si="821"/>
        <v>2.739665654984659E-2</v>
      </c>
      <c r="V874" s="17">
        <f t="shared" si="822"/>
        <v>0.12554618391277517</v>
      </c>
      <c r="W874" s="17">
        <f t="shared" si="823"/>
        <v>0.12712554806076817</v>
      </c>
      <c r="X874" s="17">
        <f t="shared" si="824"/>
        <v>2.1941993014687577E-2</v>
      </c>
      <c r="Y874" s="16">
        <f t="shared" si="825"/>
        <v>3.4182899161459723E-2</v>
      </c>
      <c r="Z874" s="17">
        <f t="shared" si="826"/>
        <v>4.6541418215637204E-2</v>
      </c>
      <c r="AA874" s="16">
        <f t="shared" si="827"/>
        <v>1.4089479349779848E-3</v>
      </c>
      <c r="AB874" s="17">
        <f t="shared" si="828"/>
        <v>4.611873383514381E-2</v>
      </c>
      <c r="AC874" s="35">
        <f t="shared" si="829"/>
        <v>2.1941993014687577E-2</v>
      </c>
      <c r="AD874" s="35">
        <f t="shared" si="830"/>
        <v>61.954306036660356</v>
      </c>
      <c r="AE874" s="35">
        <f t="shared" si="831"/>
        <v>2.0106827837015167</v>
      </c>
      <c r="AF874" s="35">
        <f t="shared" si="832"/>
        <v>4.3883986029375155E-2</v>
      </c>
      <c r="AG874" s="35">
        <f t="shared" si="833"/>
        <v>61.954306036660356</v>
      </c>
      <c r="AH874" s="35">
        <f t="shared" si="834"/>
        <v>21.386746740102957</v>
      </c>
      <c r="AI874" s="35">
        <f t="shared" si="835"/>
        <v>16.658947223236691</v>
      </c>
      <c r="AJ874" s="35">
        <f t="shared" si="836"/>
        <v>47.636100241566865</v>
      </c>
      <c r="AK874" s="35">
        <f t="shared" si="837"/>
        <v>61.954306036660356</v>
      </c>
      <c r="AM874" s="1">
        <f t="shared" si="838"/>
        <v>74.338281042130177</v>
      </c>
      <c r="AN874" s="1">
        <f t="shared" si="839"/>
        <v>67.927307389933077</v>
      </c>
      <c r="AO874" s="1">
        <f t="shared" si="840"/>
        <v>56.968747472824397</v>
      </c>
      <c r="AP874" s="1">
        <f t="shared" si="841"/>
        <v>69.372574437700564</v>
      </c>
      <c r="AQ874" s="1">
        <f t="shared" si="842"/>
        <v>43.146323736297546</v>
      </c>
      <c r="AR874" s="1">
        <f t="shared" si="843"/>
        <v>35.496516928463294</v>
      </c>
      <c r="AS874" s="1">
        <f t="shared" si="844"/>
        <v>2.3677298660484483</v>
      </c>
      <c r="AT874" s="1">
        <f t="shared" si="845"/>
        <v>14.242412504210071</v>
      </c>
      <c r="AU874" s="1">
        <f t="shared" si="817"/>
        <v>4.8607297998938357</v>
      </c>
    </row>
    <row r="875" spans="1:47" ht="14.15" x14ac:dyDescent="0.35">
      <c r="A875" s="37" t="s">
        <v>1012</v>
      </c>
      <c r="B875" s="37" t="s">
        <v>1104</v>
      </c>
      <c r="C875" s="30" t="s">
        <v>1088</v>
      </c>
      <c r="D875" s="30">
        <v>118</v>
      </c>
      <c r="E875" s="37"/>
      <c r="F875" s="44">
        <v>54.681408840860939</v>
      </c>
      <c r="G875" s="44">
        <v>0.84002162171189987</v>
      </c>
      <c r="H875" s="44">
        <v>12.961720880275921</v>
      </c>
      <c r="I875" s="44">
        <v>6.1764311780400032</v>
      </c>
      <c r="J875" s="45">
        <v>5.9999962858276586E-2</v>
      </c>
      <c r="K875" s="44">
        <v>4.9799688804772684</v>
      </c>
      <c r="L875" s="44">
        <v>4.7600329041916174</v>
      </c>
      <c r="M875" s="44">
        <v>1.3599647270503359</v>
      </c>
      <c r="N875" s="44">
        <v>3.1100486824235323</v>
      </c>
      <c r="O875" s="44">
        <v>0.19000015140161869</v>
      </c>
      <c r="P875" s="44"/>
      <c r="Q875" s="37"/>
      <c r="R875" s="4">
        <f t="shared" si="818"/>
        <v>2.254541702661808</v>
      </c>
      <c r="S875" s="4">
        <f t="shared" si="819"/>
        <v>-0.47078526253587261</v>
      </c>
      <c r="T875" s="4">
        <f t="shared" si="820"/>
        <v>-1.2527958174455172</v>
      </c>
      <c r="U875" s="17">
        <f t="shared" si="821"/>
        <v>3.8677632776254016E-2</v>
      </c>
      <c r="V875" s="17">
        <f t="shared" si="822"/>
        <v>0.12355893849002264</v>
      </c>
      <c r="W875" s="17">
        <f t="shared" si="823"/>
        <v>0.12712554806076817</v>
      </c>
      <c r="X875" s="17">
        <f t="shared" si="824"/>
        <v>2.1941993014687577E-2</v>
      </c>
      <c r="Y875" s="16">
        <f t="shared" si="825"/>
        <v>3.3015378794305016E-2</v>
      </c>
      <c r="Z875" s="17">
        <f t="shared" si="826"/>
        <v>8.487933138715438E-2</v>
      </c>
      <c r="AA875" s="16">
        <f t="shared" si="827"/>
        <v>1.3385005382290857E-3</v>
      </c>
      <c r="AB875" s="17">
        <f t="shared" si="828"/>
        <v>8.4477781225685653E-2</v>
      </c>
      <c r="AC875" s="35">
        <f t="shared" si="829"/>
        <v>2.1941993014687577E-2</v>
      </c>
      <c r="AD875" s="35">
        <f t="shared" si="830"/>
        <v>62.30883584926076</v>
      </c>
      <c r="AE875" s="35">
        <f t="shared" si="831"/>
        <v>2.3761807053766053</v>
      </c>
      <c r="AF875" s="35">
        <f t="shared" si="832"/>
        <v>4.3883986029375155E-2</v>
      </c>
      <c r="AG875" s="35">
        <f t="shared" si="833"/>
        <v>62.30883584926076</v>
      </c>
      <c r="AH875" s="35">
        <f t="shared" si="834"/>
        <v>21.509131119800703</v>
      </c>
      <c r="AI875" s="35">
        <f t="shared" si="835"/>
        <v>16.182033030938541</v>
      </c>
      <c r="AJ875" s="35">
        <f t="shared" si="836"/>
        <v>47.336450955568921</v>
      </c>
      <c r="AK875" s="35">
        <f t="shared" si="837"/>
        <v>62.30883584926076</v>
      </c>
      <c r="AM875" s="1">
        <f t="shared" si="838"/>
        <v>74.338281042130177</v>
      </c>
      <c r="AN875" s="1">
        <f t="shared" si="839"/>
        <v>68.198663243892739</v>
      </c>
      <c r="AO875" s="1">
        <f t="shared" si="840"/>
        <v>55.813926132128124</v>
      </c>
      <c r="AP875" s="1">
        <f t="shared" si="841"/>
        <v>69.817393169934789</v>
      </c>
      <c r="AQ875" s="1">
        <f t="shared" si="842"/>
        <v>45.269073602287484</v>
      </c>
      <c r="AR875" s="1">
        <f t="shared" si="843"/>
        <v>34.70895891648086</v>
      </c>
      <c r="AS875" s="1">
        <f t="shared" si="844"/>
        <v>2.286859813760759</v>
      </c>
      <c r="AT875" s="1">
        <f t="shared" si="845"/>
        <v>15.430222919573099</v>
      </c>
      <c r="AU875" s="1">
        <f t="shared" si="817"/>
        <v>4.2186843356633767</v>
      </c>
    </row>
    <row r="876" spans="1:47" ht="14.15" x14ac:dyDescent="0.35">
      <c r="A876" s="37" t="s">
        <v>1012</v>
      </c>
      <c r="B876" s="37" t="s">
        <v>1104</v>
      </c>
      <c r="C876" s="30" t="s">
        <v>1088</v>
      </c>
      <c r="D876" s="30">
        <v>119</v>
      </c>
      <c r="E876" s="37"/>
      <c r="F876" s="44">
        <v>56.221730216659843</v>
      </c>
      <c r="G876" s="44">
        <v>0.85002982212943634</v>
      </c>
      <c r="H876" s="44">
        <v>12.243724679910784</v>
      </c>
      <c r="I876" s="44">
        <v>5.2471070424552799</v>
      </c>
      <c r="J876" s="45">
        <v>6.999995666798936E-2</v>
      </c>
      <c r="K876" s="44">
        <v>5.5200693980662425</v>
      </c>
      <c r="L876" s="44">
        <v>5.8999502490019964</v>
      </c>
      <c r="M876" s="44">
        <v>1.2700552738892126</v>
      </c>
      <c r="N876" s="44">
        <v>2.7499923065708742</v>
      </c>
      <c r="O876" s="44">
        <v>0.20000015937012491</v>
      </c>
      <c r="P876" s="44"/>
      <c r="Q876" s="37"/>
      <c r="R876" s="4">
        <f t="shared" si="818"/>
        <v>2.2659531124365904</v>
      </c>
      <c r="S876" s="4">
        <f t="shared" si="819"/>
        <v>-0.69679231825944987</v>
      </c>
      <c r="T876" s="4">
        <f t="shared" si="820"/>
        <v>-1.5358834962327541</v>
      </c>
      <c r="U876" s="17">
        <f t="shared" si="821"/>
        <v>3.2858081548345422E-2</v>
      </c>
      <c r="V876" s="17">
        <f t="shared" si="822"/>
        <v>0.1369594733593911</v>
      </c>
      <c r="W876" s="17">
        <f t="shared" si="823"/>
        <v>0.12008360808072563</v>
      </c>
      <c r="X876" s="17">
        <f t="shared" si="824"/>
        <v>2.049137260227836E-2</v>
      </c>
      <c r="Y876" s="16">
        <f t="shared" si="825"/>
        <v>2.9193124273576159E-2</v>
      </c>
      <c r="Z876" s="17">
        <f t="shared" si="826"/>
        <v>0.10520596021758197</v>
      </c>
      <c r="AA876" s="16">
        <f t="shared" si="827"/>
        <v>1.4089479349779848E-3</v>
      </c>
      <c r="AB876" s="17">
        <f t="shared" si="828"/>
        <v>0.10478327583708857</v>
      </c>
      <c r="AC876" s="35">
        <f t="shared" si="829"/>
        <v>2.049137260227836E-2</v>
      </c>
      <c r="AD876" s="35">
        <f t="shared" si="830"/>
        <v>63.115703680820133</v>
      </c>
      <c r="AE876" s="35">
        <f t="shared" si="831"/>
        <v>2.7040161200260537</v>
      </c>
      <c r="AF876" s="35">
        <f t="shared" si="832"/>
        <v>4.098274520455672E-2</v>
      </c>
      <c r="AG876" s="35">
        <f t="shared" si="833"/>
        <v>63.115703680820147</v>
      </c>
      <c r="AH876" s="35">
        <f t="shared" si="834"/>
        <v>21.54044872318034</v>
      </c>
      <c r="AI876" s="35">
        <f t="shared" si="835"/>
        <v>15.343847595999522</v>
      </c>
      <c r="AJ876" s="35">
        <f t="shared" si="836"/>
        <v>46.901699436409594</v>
      </c>
      <c r="AK876" s="35">
        <f t="shared" si="837"/>
        <v>63.115703680820147</v>
      </c>
      <c r="AM876" s="1">
        <f t="shared" si="838"/>
        <v>74.555365308378427</v>
      </c>
      <c r="AN876" s="1">
        <f t="shared" si="839"/>
        <v>68.922619464395822</v>
      </c>
      <c r="AO876" s="1">
        <f t="shared" si="840"/>
        <v>53.208913396928615</v>
      </c>
      <c r="AP876" s="1">
        <f t="shared" si="841"/>
        <v>70.73390382218038</v>
      </c>
      <c r="AQ876" s="1">
        <f t="shared" si="842"/>
        <v>42.474713974782532</v>
      </c>
      <c r="AR876" s="1">
        <f t="shared" si="843"/>
        <v>33.349421721827262</v>
      </c>
      <c r="AS876" s="1">
        <f t="shared" si="844"/>
        <v>2.1652540350860012</v>
      </c>
      <c r="AT876" s="1">
        <f t="shared" si="845"/>
        <v>14.403876618397511</v>
      </c>
      <c r="AU876" s="1">
        <f t="shared" si="817"/>
        <v>4.5918812850232689</v>
      </c>
    </row>
    <row r="877" spans="1:47" ht="14.15" x14ac:dyDescent="0.35">
      <c r="A877" s="37" t="s">
        <v>1012</v>
      </c>
      <c r="B877" s="37" t="s">
        <v>1104</v>
      </c>
      <c r="C877" s="30" t="s">
        <v>1088</v>
      </c>
      <c r="D877" s="30">
        <v>6</v>
      </c>
      <c r="E877" s="37"/>
      <c r="F877" s="44">
        <v>66.811439675277271</v>
      </c>
      <c r="G877" s="44">
        <v>1.1599504283924842</v>
      </c>
      <c r="H877" s="44">
        <v>14.681132833781909</v>
      </c>
      <c r="I877" s="44">
        <v>3.6315127759772241</v>
      </c>
      <c r="J877" s="45">
        <v>3.9999975238851064E-2</v>
      </c>
      <c r="K877" s="44">
        <v>2.2199341814441476</v>
      </c>
      <c r="L877" s="44">
        <v>6.0025106287425155E-2</v>
      </c>
      <c r="M877" s="44">
        <v>0.43997669432969538</v>
      </c>
      <c r="N877" s="44">
        <v>3.8900302928771837</v>
      </c>
      <c r="O877" s="44">
        <v>6.0000047811037474E-2</v>
      </c>
      <c r="P877" s="44"/>
      <c r="Q877" s="37"/>
      <c r="R877" s="4">
        <f t="shared" si="818"/>
        <v>3.5075967096279514</v>
      </c>
      <c r="S877" s="4">
        <f t="shared" si="819"/>
        <v>0.56093939752551436</v>
      </c>
      <c r="T877" s="4">
        <f t="shared" si="820"/>
        <v>1.991958845251937</v>
      </c>
      <c r="U877" s="17">
        <f t="shared" si="821"/>
        <v>2.2741015567519722E-2</v>
      </c>
      <c r="V877" s="17">
        <f t="shared" si="822"/>
        <v>5.5079201810327098E-2</v>
      </c>
      <c r="W877" s="17">
        <f t="shared" si="823"/>
        <v>0.14398914117087006</v>
      </c>
      <c r="X877" s="17">
        <f t="shared" si="824"/>
        <v>7.0986881950580094E-3</v>
      </c>
      <c r="Y877" s="16">
        <f t="shared" si="825"/>
        <v>4.1295438353260973E-2</v>
      </c>
      <c r="Z877" s="17">
        <f t="shared" si="826"/>
        <v>1.0703478296616468E-3</v>
      </c>
      <c r="AA877" s="16">
        <f t="shared" si="827"/>
        <v>4.2268438049339541E-4</v>
      </c>
      <c r="AB877" s="17">
        <f t="shared" si="828"/>
        <v>9.4354251551362822E-4</v>
      </c>
      <c r="AC877" s="35">
        <f t="shared" si="829"/>
        <v>9.4354251551362822E-4</v>
      </c>
      <c r="AD877" s="35">
        <f t="shared" si="830"/>
        <v>74.479654940804281</v>
      </c>
      <c r="AE877" s="35">
        <f t="shared" si="831"/>
        <v>0.88398813077703087</v>
      </c>
      <c r="AF877" s="35">
        <f t="shared" si="832"/>
        <v>8.0422307105716372E-3</v>
      </c>
      <c r="AG877" s="35">
        <f t="shared" si="833"/>
        <v>74.479654940804281</v>
      </c>
      <c r="AH877" s="35">
        <f t="shared" si="834"/>
        <v>4.1599148616832844</v>
      </c>
      <c r="AI877" s="35">
        <f t="shared" si="835"/>
        <v>21.360430197512429</v>
      </c>
      <c r="AJ877" s="35">
        <f t="shared" si="836"/>
        <v>58.600257667914576</v>
      </c>
      <c r="AK877" s="35">
        <f t="shared" si="837"/>
        <v>74.479654940804281</v>
      </c>
      <c r="AM877" s="1">
        <f t="shared" si="838"/>
        <v>94.710150536007006</v>
      </c>
      <c r="AN877" s="1">
        <f t="shared" si="839"/>
        <v>92.737469713455752</v>
      </c>
      <c r="AO877" s="1">
        <f t="shared" si="840"/>
        <v>43.347447037116723</v>
      </c>
      <c r="AP877" s="1">
        <f t="shared" si="841"/>
        <v>74.84493993575515</v>
      </c>
      <c r="AQ877" s="1">
        <f t="shared" si="842"/>
        <v>61.490682087297564</v>
      </c>
      <c r="AR877" s="1">
        <f t="shared" si="843"/>
        <v>53.10371367102745</v>
      </c>
      <c r="AS877" s="1">
        <f t="shared" si="844"/>
        <v>8.8414462470646225</v>
      </c>
      <c r="AT877" s="1">
        <f t="shared" si="845"/>
        <v>12.656689867452128</v>
      </c>
      <c r="AU877" s="1">
        <f t="shared" si="817"/>
        <v>4.5508368074663359</v>
      </c>
    </row>
    <row r="878" spans="1:47" ht="14.15" x14ac:dyDescent="0.35">
      <c r="A878" s="37" t="s">
        <v>1012</v>
      </c>
      <c r="B878" s="37" t="s">
        <v>1104</v>
      </c>
      <c r="C878" s="30" t="s">
        <v>1088</v>
      </c>
      <c r="D878" s="30">
        <v>7</v>
      </c>
      <c r="E878" s="37"/>
      <c r="F878" s="44">
        <v>70.897569991632693</v>
      </c>
      <c r="G878" s="44">
        <v>0.70007361920668054</v>
      </c>
      <c r="H878" s="44">
        <v>14.945657749705909</v>
      </c>
      <c r="I878" s="44">
        <v>0.6433782477125003</v>
      </c>
      <c r="J878" s="45">
        <v>3.9999975238851064E-2</v>
      </c>
      <c r="K878" s="44">
        <v>0.88999676938901462</v>
      </c>
      <c r="L878" s="44">
        <v>0.12998443762475051</v>
      </c>
      <c r="M878" s="44">
        <v>5.100036222415449</v>
      </c>
      <c r="N878" s="44">
        <v>3.1700380016522458</v>
      </c>
      <c r="O878" s="44">
        <v>6.0000047811037474E-2</v>
      </c>
      <c r="P878" s="44"/>
      <c r="Q878" s="37"/>
      <c r="R878" s="4">
        <f t="shared" si="818"/>
        <v>1.0751731639833337</v>
      </c>
      <c r="S878" s="4">
        <f t="shared" si="819"/>
        <v>1.2702810218827747</v>
      </c>
      <c r="T878" s="4">
        <f t="shared" si="820"/>
        <v>3.6695881884107395</v>
      </c>
      <c r="U878" s="17">
        <f t="shared" si="821"/>
        <v>4.0289200808597929E-3</v>
      </c>
      <c r="V878" s="17">
        <f t="shared" si="822"/>
        <v>2.2081876157169306E-2</v>
      </c>
      <c r="W878" s="17">
        <f t="shared" si="823"/>
        <v>0.14658354011088573</v>
      </c>
      <c r="X878" s="17">
        <f t="shared" si="824"/>
        <v>8.2285192359074694E-2</v>
      </c>
      <c r="Y878" s="16">
        <f t="shared" si="825"/>
        <v>3.3652208085480313E-2</v>
      </c>
      <c r="Z878" s="17">
        <f t="shared" si="826"/>
        <v>2.317839472623939E-3</v>
      </c>
      <c r="AA878" s="16">
        <f t="shared" si="827"/>
        <v>4.2268438049339541E-4</v>
      </c>
      <c r="AB878" s="17">
        <f t="shared" si="828"/>
        <v>2.1910341584759204E-3</v>
      </c>
      <c r="AC878" s="35">
        <f t="shared" si="829"/>
        <v>2.1910341584759204E-3</v>
      </c>
      <c r="AD878" s="35">
        <f t="shared" si="830"/>
        <v>55.374729560044891</v>
      </c>
      <c r="AE878" s="35">
        <f t="shared" si="831"/>
        <v>0.9848720807670478</v>
      </c>
      <c r="AF878" s="35">
        <f t="shared" si="832"/>
        <v>8.4476226517550615E-2</v>
      </c>
      <c r="AG878" s="35">
        <f t="shared" si="833"/>
        <v>55.374729560044877</v>
      </c>
      <c r="AH878" s="35">
        <f t="shared" si="834"/>
        <v>31.912506643814275</v>
      </c>
      <c r="AI878" s="35">
        <f t="shared" si="835"/>
        <v>12.712763796140846</v>
      </c>
      <c r="AJ878" s="35">
        <f t="shared" si="836"/>
        <v>40.400128576163283</v>
      </c>
      <c r="AK878" s="35">
        <f t="shared" si="837"/>
        <v>55.374729560044877</v>
      </c>
      <c r="AM878" s="1">
        <f t="shared" si="838"/>
        <v>63.43966422618459</v>
      </c>
      <c r="AN878" s="1">
        <f t="shared" si="839"/>
        <v>57.207197565756559</v>
      </c>
      <c r="AO878" s="1">
        <f t="shared" si="840"/>
        <v>76.708423062878822</v>
      </c>
      <c r="AP878" s="1">
        <f t="shared" si="841"/>
        <v>55.836894306696017</v>
      </c>
      <c r="AQ878" s="1">
        <f t="shared" si="842"/>
        <v>51.78840009630197</v>
      </c>
      <c r="AR878" s="1">
        <f t="shared" si="843"/>
        <v>50.403047750035547</v>
      </c>
      <c r="AS878" s="1">
        <f t="shared" si="844"/>
        <v>0.62157166408337217</v>
      </c>
      <c r="AT878" s="1">
        <f t="shared" si="845"/>
        <v>21.348694393944232</v>
      </c>
      <c r="AU878" s="1">
        <f t="shared" si="817"/>
        <v>4.7436901860694469</v>
      </c>
    </row>
    <row r="879" spans="1:47" ht="14.15" x14ac:dyDescent="0.35">
      <c r="A879" s="37" t="s">
        <v>1012</v>
      </c>
      <c r="B879" s="37" t="s">
        <v>1104</v>
      </c>
      <c r="C879" s="30" t="s">
        <v>1088</v>
      </c>
      <c r="D879" s="30">
        <v>8</v>
      </c>
      <c r="E879" s="37"/>
      <c r="F879" s="44">
        <v>56.863530789909376</v>
      </c>
      <c r="G879" s="44">
        <v>0.76996421878914401</v>
      </c>
      <c r="H879" s="44">
        <v>10.69436445807022</v>
      </c>
      <c r="I879" s="44">
        <v>3.0453237058391678</v>
      </c>
      <c r="J879" s="45">
        <v>5.9999962858276586E-2</v>
      </c>
      <c r="K879" s="44">
        <v>5.1399925217033537</v>
      </c>
      <c r="L879" s="44">
        <v>6.9999907749501009</v>
      </c>
      <c r="M879" s="44">
        <v>2.3199874038322266</v>
      </c>
      <c r="N879" s="44">
        <v>2.0100035756030312</v>
      </c>
      <c r="O879" s="44">
        <v>0.18000014343311246</v>
      </c>
      <c r="P879" s="44"/>
      <c r="Q879" s="37"/>
      <c r="R879" s="4">
        <f t="shared" si="818"/>
        <v>1.5281551602775041</v>
      </c>
      <c r="S879" s="4">
        <f t="shared" si="819"/>
        <v>-0.93891512356810591</v>
      </c>
      <c r="T879" s="4">
        <f t="shared" si="820"/>
        <v>-1.1043470749093551</v>
      </c>
      <c r="U879" s="17">
        <f t="shared" si="821"/>
        <v>1.9070221716069684E-2</v>
      </c>
      <c r="V879" s="17">
        <f t="shared" si="822"/>
        <v>0.12752931495577044</v>
      </c>
      <c r="W879" s="17">
        <f t="shared" si="823"/>
        <v>0.10488784286063378</v>
      </c>
      <c r="X879" s="17">
        <f t="shared" si="824"/>
        <v>3.7431226263830698E-2</v>
      </c>
      <c r="Y879" s="16">
        <f t="shared" si="825"/>
        <v>2.1337617575403728E-2</v>
      </c>
      <c r="Z879" s="17">
        <f t="shared" si="826"/>
        <v>0.12482151881152106</v>
      </c>
      <c r="AA879" s="16">
        <f t="shared" si="827"/>
        <v>1.2680531414801866E-3</v>
      </c>
      <c r="AB879" s="17">
        <f t="shared" si="828"/>
        <v>0.124441102869077</v>
      </c>
      <c r="AC879" s="35">
        <f t="shared" si="829"/>
        <v>3.7431226263830698E-2</v>
      </c>
      <c r="AD879" s="35">
        <f t="shared" si="830"/>
        <v>52.160192681281892</v>
      </c>
      <c r="AE879" s="35">
        <f t="shared" si="831"/>
        <v>3.1480283159348064</v>
      </c>
      <c r="AF879" s="35">
        <f t="shared" si="832"/>
        <v>7.4862452527661397E-2</v>
      </c>
      <c r="AG879" s="35">
        <f t="shared" si="833"/>
        <v>52.160192681281906</v>
      </c>
      <c r="AH879" s="35">
        <f t="shared" si="834"/>
        <v>37.22871823786636</v>
      </c>
      <c r="AI879" s="35">
        <f t="shared" si="835"/>
        <v>10.611089080851754</v>
      </c>
      <c r="AJ879" s="35">
        <f t="shared" si="836"/>
        <v>36.691185421492705</v>
      </c>
      <c r="AK879" s="35">
        <f t="shared" si="837"/>
        <v>52.160192681281906</v>
      </c>
      <c r="AM879" s="1">
        <f t="shared" si="838"/>
        <v>58.351972459380875</v>
      </c>
      <c r="AN879" s="1">
        <f t="shared" si="839"/>
        <v>52.74213304058599</v>
      </c>
      <c r="AO879" s="1">
        <f t="shared" si="840"/>
        <v>57.976608132747977</v>
      </c>
      <c r="AP879" s="1">
        <f t="shared" si="841"/>
        <v>64.090166418307589</v>
      </c>
      <c r="AQ879" s="1">
        <f t="shared" si="842"/>
        <v>35.652153883219441</v>
      </c>
      <c r="AR879" s="1">
        <f t="shared" si="843"/>
        <v>30.167278965801536</v>
      </c>
      <c r="AS879" s="1">
        <f t="shared" si="844"/>
        <v>0.86638555549174334</v>
      </c>
      <c r="AT879" s="1">
        <f t="shared" si="845"/>
        <v>13.889430439882414</v>
      </c>
      <c r="AU879" s="1">
        <f t="shared" si="817"/>
        <v>5.3171491408261113</v>
      </c>
    </row>
    <row r="880" spans="1:47" ht="14.15" x14ac:dyDescent="0.35">
      <c r="A880" s="37" t="s">
        <v>1012</v>
      </c>
      <c r="B880" s="37" t="s">
        <v>1104</v>
      </c>
      <c r="C880" s="30" t="s">
        <v>1088</v>
      </c>
      <c r="D880" s="30">
        <v>10</v>
      </c>
      <c r="E880" s="37"/>
      <c r="F880" s="44">
        <v>62.104902138113971</v>
      </c>
      <c r="G880" s="44">
        <v>0.97996962421711897</v>
      </c>
      <c r="H880" s="44">
        <v>12.867247696017349</v>
      </c>
      <c r="I880" s="44">
        <v>5.1613232760936132</v>
      </c>
      <c r="J880" s="45">
        <v>5.9999962858276586E-2</v>
      </c>
      <c r="K880" s="44">
        <v>4.3499897996297063</v>
      </c>
      <c r="L880" s="44">
        <v>3.1499888527944115</v>
      </c>
      <c r="M880" s="44">
        <v>1.7600415741001325</v>
      </c>
      <c r="N880" s="44">
        <v>2.6800047674707086</v>
      </c>
      <c r="O880" s="44">
        <v>0.19000015140161869</v>
      </c>
      <c r="P880" s="44"/>
      <c r="Q880" s="37"/>
      <c r="R880" s="4">
        <f t="shared" si="818"/>
        <v>1.9893477140857756</v>
      </c>
      <c r="S880" s="4">
        <f t="shared" si="819"/>
        <v>-0.48435492675696828</v>
      </c>
      <c r="T880" s="4">
        <f t="shared" si="820"/>
        <v>-0.58206148361697896</v>
      </c>
      <c r="U880" s="17">
        <f t="shared" si="821"/>
        <v>3.2320892204230782E-2</v>
      </c>
      <c r="V880" s="17">
        <f t="shared" si="822"/>
        <v>0.10792840979222383</v>
      </c>
      <c r="W880" s="17">
        <f t="shared" si="823"/>
        <v>0.12619897701076255</v>
      </c>
      <c r="X880" s="17">
        <f t="shared" si="824"/>
        <v>2.839692762342905E-2</v>
      </c>
      <c r="Y880" s="16">
        <f t="shared" si="825"/>
        <v>2.8450156767204974E-2</v>
      </c>
      <c r="Z880" s="17">
        <f t="shared" si="826"/>
        <v>5.6169558716020182E-2</v>
      </c>
      <c r="AA880" s="16">
        <f t="shared" si="827"/>
        <v>1.3385005382290857E-3</v>
      </c>
      <c r="AB880" s="17">
        <f t="shared" si="828"/>
        <v>5.5768008554551454E-2</v>
      </c>
      <c r="AC880" s="35">
        <f t="shared" si="829"/>
        <v>2.839692762342905E-2</v>
      </c>
      <c r="AD880" s="35">
        <f t="shared" si="830"/>
        <v>59.684635368044994</v>
      </c>
      <c r="AE880" s="35">
        <f t="shared" si="831"/>
        <v>2.0068779565583141</v>
      </c>
      <c r="AF880" s="35">
        <f t="shared" si="832"/>
        <v>5.6793855246858101E-2</v>
      </c>
      <c r="AG880" s="35">
        <f t="shared" si="833"/>
        <v>59.684635368044994</v>
      </c>
      <c r="AH880" s="35">
        <f t="shared" si="834"/>
        <v>26.860126934825875</v>
      </c>
      <c r="AI880" s="35">
        <f t="shared" si="835"/>
        <v>13.455237697129144</v>
      </c>
      <c r="AJ880" s="35">
        <f t="shared" si="836"/>
        <v>43.297555381151639</v>
      </c>
      <c r="AK880" s="35">
        <f t="shared" si="837"/>
        <v>59.684635368044994</v>
      </c>
      <c r="AM880" s="1">
        <f t="shared" si="838"/>
        <v>68.963890800431642</v>
      </c>
      <c r="AN880" s="1">
        <f t="shared" si="839"/>
        <v>63.250374004052809</v>
      </c>
      <c r="AO880" s="1">
        <f t="shared" si="840"/>
        <v>55.035690677254046</v>
      </c>
      <c r="AP880" s="1">
        <f t="shared" si="841"/>
        <v>68.943836346210347</v>
      </c>
      <c r="AQ880" s="1">
        <f t="shared" si="842"/>
        <v>45.073455762896316</v>
      </c>
      <c r="AR880" s="1">
        <f t="shared" si="843"/>
        <v>35.883350369805655</v>
      </c>
      <c r="AS880" s="1">
        <f t="shared" si="844"/>
        <v>1.5226940129757625</v>
      </c>
      <c r="AT880" s="1">
        <f t="shared" si="845"/>
        <v>13.130251569069577</v>
      </c>
      <c r="AU880" s="1">
        <f t="shared" si="817"/>
        <v>4.8265879079437157</v>
      </c>
    </row>
    <row r="881" spans="1:47" ht="14.15" x14ac:dyDescent="0.35">
      <c r="A881" s="37" t="s">
        <v>1012</v>
      </c>
      <c r="B881" s="37" t="s">
        <v>1104</v>
      </c>
      <c r="C881" s="30" t="s">
        <v>1088</v>
      </c>
      <c r="D881" s="30">
        <v>11</v>
      </c>
      <c r="E881" s="37"/>
      <c r="F881" s="44">
        <v>60.885481048939845</v>
      </c>
      <c r="G881" s="44">
        <v>0.93993682254697275</v>
      </c>
      <c r="H881" s="44">
        <v>14.170977638785628</v>
      </c>
      <c r="I881" s="44">
        <v>6.9341877809013921</v>
      </c>
      <c r="J881" s="45">
        <v>8.9999944287414896E-2</v>
      </c>
      <c r="K881" s="44">
        <v>4.8300607233079624</v>
      </c>
      <c r="L881" s="44">
        <v>4.5500149915169663</v>
      </c>
      <c r="M881" s="44">
        <v>1.7499318154988068</v>
      </c>
      <c r="N881" s="44">
        <v>3.5399721368959773</v>
      </c>
      <c r="O881" s="44">
        <v>0.19000015140161869</v>
      </c>
      <c r="P881" s="44"/>
      <c r="Q881" s="37"/>
      <c r="R881" s="4">
        <f t="shared" si="818"/>
        <v>2.091619220281244</v>
      </c>
      <c r="S881" s="4">
        <f t="shared" si="819"/>
        <v>-0.31074018351753535</v>
      </c>
      <c r="T881" s="4">
        <f t="shared" si="820"/>
        <v>-0.95555370319207322</v>
      </c>
      <c r="U881" s="17">
        <f t="shared" si="821"/>
        <v>4.3422805315933323E-2</v>
      </c>
      <c r="V881" s="17">
        <f t="shared" si="822"/>
        <v>0.11983953918946721</v>
      </c>
      <c r="W881" s="17">
        <f t="shared" si="823"/>
        <v>0.13898565750083983</v>
      </c>
      <c r="X881" s="17">
        <f t="shared" si="824"/>
        <v>2.8233814383652904E-2</v>
      </c>
      <c r="Y881" s="16">
        <f t="shared" si="825"/>
        <v>3.7579322047727994E-2</v>
      </c>
      <c r="Z881" s="17">
        <f t="shared" si="826"/>
        <v>8.113436147498157E-2</v>
      </c>
      <c r="AA881" s="16">
        <f t="shared" si="827"/>
        <v>1.3385005382290857E-3</v>
      </c>
      <c r="AB881" s="17">
        <f t="shared" si="828"/>
        <v>8.0732811313512842E-2</v>
      </c>
      <c r="AC881" s="35">
        <f t="shared" si="829"/>
        <v>2.8233814383652904E-2</v>
      </c>
      <c r="AD881" s="35">
        <f t="shared" si="830"/>
        <v>59.642149871337324</v>
      </c>
      <c r="AE881" s="35">
        <f t="shared" si="831"/>
        <v>2.2319557858686858</v>
      </c>
      <c r="AF881" s="35">
        <f t="shared" si="832"/>
        <v>5.6467628767305808E-2</v>
      </c>
      <c r="AG881" s="35">
        <f t="shared" si="833"/>
        <v>59.642149871337324</v>
      </c>
      <c r="AH881" s="35">
        <f t="shared" si="834"/>
        <v>24.231642590879144</v>
      </c>
      <c r="AI881" s="35">
        <f t="shared" si="835"/>
        <v>16.126207537783536</v>
      </c>
      <c r="AJ881" s="35">
        <f t="shared" si="836"/>
        <v>45.947282473452198</v>
      </c>
      <c r="AK881" s="35">
        <f t="shared" si="837"/>
        <v>59.642149871337324</v>
      </c>
      <c r="AM881" s="1">
        <f t="shared" si="838"/>
        <v>71.109399158509447</v>
      </c>
      <c r="AN881" s="1">
        <f t="shared" si="839"/>
        <v>64.232462872429139</v>
      </c>
      <c r="AO881" s="1">
        <f t="shared" si="840"/>
        <v>63.545972266605432</v>
      </c>
      <c r="AP881" s="1">
        <f t="shared" si="841"/>
        <v>67.864490230756871</v>
      </c>
      <c r="AQ881" s="1">
        <f t="shared" si="842"/>
        <v>46.028459741458747</v>
      </c>
      <c r="AR881" s="1">
        <f t="shared" si="843"/>
        <v>35.071266114136264</v>
      </c>
      <c r="AS881" s="1">
        <f t="shared" si="844"/>
        <v>2.0229200392513187</v>
      </c>
      <c r="AT881" s="1">
        <f t="shared" si="845"/>
        <v>15.076521420222839</v>
      </c>
      <c r="AU881" s="1">
        <f t="shared" si="817"/>
        <v>4.2964912231812251</v>
      </c>
    </row>
    <row r="882" spans="1:47" ht="14.15" x14ac:dyDescent="0.35">
      <c r="A882" s="37" t="s">
        <v>1012</v>
      </c>
      <c r="B882" s="37" t="s">
        <v>1104</v>
      </c>
      <c r="C882" s="30" t="s">
        <v>1088</v>
      </c>
      <c r="D882" s="30">
        <v>102</v>
      </c>
      <c r="E882" s="37"/>
      <c r="F882" s="44">
        <v>58.125738583966815</v>
      </c>
      <c r="G882" s="44">
        <v>0.98997782463465556</v>
      </c>
      <c r="H882" s="44">
        <v>13.925347359713344</v>
      </c>
      <c r="I882" s="44">
        <v>6.3337014163697249</v>
      </c>
      <c r="J882" s="45">
        <v>3.9999975238851064E-2</v>
      </c>
      <c r="K882" s="44">
        <v>5.119927381197285</v>
      </c>
      <c r="L882" s="44">
        <v>2.6100427335329344</v>
      </c>
      <c r="M882" s="44">
        <v>1.1600611003067887</v>
      </c>
      <c r="N882" s="44">
        <v>3.6699489952248565</v>
      </c>
      <c r="O882" s="44">
        <v>0.22000017530713745</v>
      </c>
      <c r="P882" s="44"/>
      <c r="Q882" s="37"/>
      <c r="R882" s="4">
        <f t="shared" si="818"/>
        <v>2.4852380541350936</v>
      </c>
      <c r="S882" s="4">
        <f t="shared" si="819"/>
        <v>-0.33296249137991685</v>
      </c>
      <c r="T882" s="4">
        <f t="shared" si="820"/>
        <v>-0.81089391779230768</v>
      </c>
      <c r="U882" s="17">
        <f t="shared" si="821"/>
        <v>3.966247990713085E-2</v>
      </c>
      <c r="V882" s="17">
        <f t="shared" si="822"/>
        <v>0.12703147500514297</v>
      </c>
      <c r="W882" s="17">
        <f t="shared" si="823"/>
        <v>0.13657657277082527</v>
      </c>
      <c r="X882" s="17">
        <f t="shared" si="824"/>
        <v>1.8716700553513856E-2</v>
      </c>
      <c r="Y882" s="16">
        <f t="shared" si="825"/>
        <v>3.8959118845274483E-2</v>
      </c>
      <c r="Z882" s="17">
        <f t="shared" si="826"/>
        <v>4.6541418215637204E-2</v>
      </c>
      <c r="AA882" s="16">
        <f t="shared" si="827"/>
        <v>1.5498427284757834E-3</v>
      </c>
      <c r="AB882" s="17">
        <f t="shared" si="828"/>
        <v>4.6076465397094465E-2</v>
      </c>
      <c r="AC882" s="35">
        <f t="shared" si="829"/>
        <v>1.8716700553513856E-2</v>
      </c>
      <c r="AD882" s="35">
        <f t="shared" si="830"/>
        <v>64.129762222531966</v>
      </c>
      <c r="AE882" s="35">
        <f t="shared" si="831"/>
        <v>1.983584644353954</v>
      </c>
      <c r="AF882" s="35">
        <f t="shared" si="832"/>
        <v>3.7433401107027711E-2</v>
      </c>
      <c r="AG882" s="35">
        <f t="shared" si="833"/>
        <v>64.129762222531966</v>
      </c>
      <c r="AH882" s="35">
        <f t="shared" si="834"/>
        <v>17.576917208213573</v>
      </c>
      <c r="AI882" s="35">
        <f t="shared" si="835"/>
        <v>18.293320569254462</v>
      </c>
      <c r="AJ882" s="35">
        <f t="shared" si="836"/>
        <v>50.358201680520445</v>
      </c>
      <c r="AK882" s="35">
        <f t="shared" si="837"/>
        <v>64.129762222531966</v>
      </c>
      <c r="AM882" s="1">
        <f t="shared" si="838"/>
        <v>78.487784192586446</v>
      </c>
      <c r="AN882" s="1">
        <f t="shared" si="839"/>
        <v>72.281996216908368</v>
      </c>
      <c r="AO882" s="1">
        <f t="shared" si="840"/>
        <v>58.650975234062827</v>
      </c>
      <c r="AP882" s="1">
        <f t="shared" si="841"/>
        <v>70.308824125868142</v>
      </c>
      <c r="AQ882" s="1">
        <f t="shared" si="842"/>
        <v>46.419859339906658</v>
      </c>
      <c r="AR882" s="1">
        <f t="shared" si="843"/>
        <v>35.973101312188469</v>
      </c>
      <c r="AS882" s="1">
        <f t="shared" si="844"/>
        <v>3.1635824994513695</v>
      </c>
      <c r="AT882" s="1">
        <f t="shared" si="845"/>
        <v>14.066322510660678</v>
      </c>
      <c r="AU882" s="1">
        <f t="shared" si="817"/>
        <v>4.1740961343720002</v>
      </c>
    </row>
    <row r="883" spans="1:47" ht="14.15" x14ac:dyDescent="0.35">
      <c r="A883" s="37" t="s">
        <v>1012</v>
      </c>
      <c r="B883" s="37" t="s">
        <v>1104</v>
      </c>
      <c r="C883" s="30" t="s">
        <v>1088</v>
      </c>
      <c r="D883" s="30">
        <v>121</v>
      </c>
      <c r="E883" s="37"/>
      <c r="F883" s="44">
        <v>63.773583628562776</v>
      </c>
      <c r="G883" s="44">
        <v>1.0700434279749478</v>
      </c>
      <c r="H883" s="44">
        <v>15.682548586922763</v>
      </c>
      <c r="I883" s="44">
        <v>5.3328908088169467</v>
      </c>
      <c r="J883" s="45">
        <v>1.9999987619425532E-2</v>
      </c>
      <c r="K883" s="44">
        <v>3.4500433737914009</v>
      </c>
      <c r="L883" s="44">
        <v>0.65006210678642717</v>
      </c>
      <c r="M883" s="44">
        <v>1.4400340151728357</v>
      </c>
      <c r="N883" s="44">
        <v>3.609959675996143</v>
      </c>
      <c r="O883" s="44">
        <v>0.26000020718116246</v>
      </c>
      <c r="P883" s="44"/>
      <c r="Q883" s="37"/>
      <c r="R883" s="4">
        <f t="shared" si="818"/>
        <v>2.3878818041890582</v>
      </c>
      <c r="S883" s="4">
        <f t="shared" si="819"/>
        <v>4.530979912054324E-2</v>
      </c>
      <c r="T883" s="4">
        <f t="shared" si="820"/>
        <v>0.79535410671148932</v>
      </c>
      <c r="U883" s="17">
        <f t="shared" si="821"/>
        <v>3.3395270892460062E-2</v>
      </c>
      <c r="V883" s="17">
        <f t="shared" si="822"/>
        <v>8.5599670849619419E-2</v>
      </c>
      <c r="W883" s="17">
        <f t="shared" si="823"/>
        <v>0.15381079430092942</v>
      </c>
      <c r="X883" s="17">
        <f t="shared" si="824"/>
        <v>2.3233849873714678E-2</v>
      </c>
      <c r="Y883" s="16">
        <f t="shared" si="825"/>
        <v>3.8322289554099179E-2</v>
      </c>
      <c r="Z883" s="17">
        <f t="shared" si="826"/>
        <v>1.159169234640562E-2</v>
      </c>
      <c r="AA883" s="16">
        <f t="shared" si="827"/>
        <v>1.8316323154713807E-3</v>
      </c>
      <c r="AB883" s="17">
        <f t="shared" si="828"/>
        <v>1.1042202651764206E-2</v>
      </c>
      <c r="AC883" s="35">
        <f t="shared" si="829"/>
        <v>1.1042202651764206E-2</v>
      </c>
      <c r="AD883" s="35">
        <f t="shared" si="830"/>
        <v>67.934888476599326</v>
      </c>
      <c r="AE883" s="35">
        <f t="shared" si="831"/>
        <v>1.2492151437718562</v>
      </c>
      <c r="AF883" s="35">
        <f t="shared" si="832"/>
        <v>3.4276052525478884E-2</v>
      </c>
      <c r="AG883" s="35">
        <f t="shared" si="833"/>
        <v>67.934888476599326</v>
      </c>
      <c r="AH883" s="35">
        <f t="shared" si="834"/>
        <v>15.138988237592102</v>
      </c>
      <c r="AI883" s="35">
        <f t="shared" si="835"/>
        <v>16.926123285808579</v>
      </c>
      <c r="AJ883" s="35">
        <f t="shared" si="836"/>
        <v>50.893567524108235</v>
      </c>
      <c r="AK883" s="35">
        <f t="shared" si="837"/>
        <v>67.934888476599326</v>
      </c>
      <c r="AM883" s="1">
        <f t="shared" si="838"/>
        <v>81.776475546366399</v>
      </c>
      <c r="AN883" s="1">
        <f t="shared" si="839"/>
        <v>77.11337505364736</v>
      </c>
      <c r="AO883" s="1">
        <f t="shared" si="840"/>
        <v>55.022849345929217</v>
      </c>
      <c r="AP883" s="1">
        <f t="shared" si="841"/>
        <v>71.418017444895042</v>
      </c>
      <c r="AQ883" s="1">
        <f t="shared" si="842"/>
        <v>54.199147332287254</v>
      </c>
      <c r="AR883" s="1">
        <f t="shared" si="843"/>
        <v>44.530682769281206</v>
      </c>
      <c r="AS883" s="1">
        <f t="shared" si="844"/>
        <v>2.5068572255655144</v>
      </c>
      <c r="AT883" s="1">
        <f t="shared" si="845"/>
        <v>14.655992623217092</v>
      </c>
      <c r="AU883" s="1">
        <f t="shared" si="817"/>
        <v>4.0665318698098458</v>
      </c>
    </row>
    <row r="884" spans="1:47" ht="14.15" x14ac:dyDescent="0.35">
      <c r="A884" s="37" t="s">
        <v>1012</v>
      </c>
      <c r="B884" s="37" t="s">
        <v>1104</v>
      </c>
      <c r="C884" s="30" t="s">
        <v>1088</v>
      </c>
      <c r="D884" s="30">
        <v>351</v>
      </c>
      <c r="E884" s="37"/>
      <c r="F884" s="44">
        <v>65.185544889711764</v>
      </c>
      <c r="G884" s="44">
        <v>1.0400188267223383</v>
      </c>
      <c r="H884" s="44">
        <v>15.45581294470219</v>
      </c>
      <c r="I884" s="44">
        <v>4.8467827994341688</v>
      </c>
      <c r="J884" s="45">
        <v>9.999993809712766E-3</v>
      </c>
      <c r="K884" s="44">
        <v>3.4299782332853326</v>
      </c>
      <c r="L884" s="44">
        <v>0.1600669500998004</v>
      </c>
      <c r="M884" s="44">
        <v>1.6000377946364841</v>
      </c>
      <c r="N884" s="44">
        <v>3.5599685766388816</v>
      </c>
      <c r="O884" s="44">
        <v>0.17000013546460618</v>
      </c>
      <c r="P884" s="44"/>
      <c r="Q884" s="37"/>
      <c r="R884" s="4">
        <f t="shared" si="818"/>
        <v>2.2679579243433352</v>
      </c>
      <c r="S884" s="4">
        <f t="shared" si="819"/>
        <v>3.7197802861391523E-2</v>
      </c>
      <c r="T884" s="4">
        <f t="shared" si="820"/>
        <v>2.302190363759927</v>
      </c>
      <c r="U884" s="17">
        <f t="shared" si="821"/>
        <v>3.0351197942477103E-2</v>
      </c>
      <c r="V884" s="17">
        <f t="shared" si="822"/>
        <v>8.5101830898991981E-2</v>
      </c>
      <c r="W884" s="17">
        <f t="shared" si="823"/>
        <v>0.15158702378091596</v>
      </c>
      <c r="X884" s="17">
        <f t="shared" si="824"/>
        <v>2.5815388748571866E-2</v>
      </c>
      <c r="Y884" s="16">
        <f t="shared" si="825"/>
        <v>3.7791598478119762E-2</v>
      </c>
      <c r="Z884" s="17">
        <f t="shared" si="826"/>
        <v>2.8542608790977247E-3</v>
      </c>
      <c r="AA884" s="16">
        <f t="shared" si="827"/>
        <v>1.1976057447312871E-3</v>
      </c>
      <c r="AB884" s="17">
        <f t="shared" si="828"/>
        <v>2.4949791556783387E-3</v>
      </c>
      <c r="AC884" s="35">
        <f t="shared" si="829"/>
        <v>2.4949791556783387E-3</v>
      </c>
      <c r="AD884" s="35">
        <f t="shared" si="830"/>
        <v>69.634676364299523</v>
      </c>
      <c r="AE884" s="35">
        <f t="shared" si="831"/>
        <v>1.2000649686887019</v>
      </c>
      <c r="AF884" s="35">
        <f t="shared" si="832"/>
        <v>2.8310367904250205E-2</v>
      </c>
      <c r="AG884" s="35">
        <f t="shared" si="833"/>
        <v>69.634676364299509</v>
      </c>
      <c r="AH884" s="35">
        <f t="shared" si="834"/>
        <v>13.004960831053022</v>
      </c>
      <c r="AI884" s="35">
        <f t="shared" si="835"/>
        <v>17.360362804647462</v>
      </c>
      <c r="AJ884" s="35">
        <f t="shared" si="836"/>
        <v>52.17770098679722</v>
      </c>
      <c r="AK884" s="35">
        <f t="shared" si="837"/>
        <v>69.634676364299509</v>
      </c>
      <c r="AM884" s="1">
        <f t="shared" si="838"/>
        <v>84.263047040840107</v>
      </c>
      <c r="AN884" s="1">
        <f t="shared" si="839"/>
        <v>80.077963561272725</v>
      </c>
      <c r="AO884" s="1">
        <f t="shared" si="840"/>
        <v>54.797114078410672</v>
      </c>
      <c r="AP884" s="1">
        <f t="shared" si="841"/>
        <v>70.442027206582907</v>
      </c>
      <c r="AQ884" s="1">
        <f t="shared" si="842"/>
        <v>54.612811156912699</v>
      </c>
      <c r="AR884" s="1">
        <f t="shared" si="843"/>
        <v>45.502222815895323</v>
      </c>
      <c r="AS884" s="1">
        <f t="shared" si="844"/>
        <v>2.2249278039383302</v>
      </c>
      <c r="AT884" s="1">
        <f t="shared" si="845"/>
        <v>14.861089576052979</v>
      </c>
      <c r="AU884" s="1">
        <f t="shared" si="817"/>
        <v>4.2175423009409219</v>
      </c>
    </row>
    <row r="885" spans="1:47" ht="14.15" x14ac:dyDescent="0.35">
      <c r="A885" s="37" t="s">
        <v>1012</v>
      </c>
      <c r="B885" s="37" t="s">
        <v>1104</v>
      </c>
      <c r="C885" s="30" t="s">
        <v>1088</v>
      </c>
      <c r="D885" s="30">
        <v>352</v>
      </c>
      <c r="E885" s="37"/>
      <c r="F885" s="44">
        <v>65.420871766569931</v>
      </c>
      <c r="G885" s="44">
        <v>1.1000680292275573</v>
      </c>
      <c r="H885" s="44">
        <v>16.249387692474187</v>
      </c>
      <c r="I885" s="44">
        <v>3.7744857199133355</v>
      </c>
      <c r="J885" s="45">
        <v>9.999993809712766E-3</v>
      </c>
      <c r="K885" s="44">
        <v>3.8400699066035799</v>
      </c>
      <c r="L885" s="44">
        <v>0.57002863173652696</v>
      </c>
      <c r="M885" s="44">
        <v>1.6299626800964082</v>
      </c>
      <c r="N885" s="44">
        <v>3.9000285127486363</v>
      </c>
      <c r="O885" s="44">
        <v>8.0000063748049979E-2</v>
      </c>
      <c r="P885" s="44"/>
      <c r="Q885" s="37"/>
      <c r="R885" s="4">
        <f t="shared" si="818"/>
        <v>2.2994981086925068</v>
      </c>
      <c r="S885" s="4">
        <f t="shared" si="819"/>
        <v>1.549329279145299E-2</v>
      </c>
      <c r="T885" s="4">
        <f t="shared" si="820"/>
        <v>1.0506258072085539</v>
      </c>
      <c r="U885" s="17">
        <f t="shared" si="821"/>
        <v>2.3636331141044121E-2</v>
      </c>
      <c r="V885" s="17">
        <f t="shared" si="822"/>
        <v>9.5276692038675184E-2</v>
      </c>
      <c r="W885" s="17">
        <f t="shared" si="823"/>
        <v>0.15937022060096301</v>
      </c>
      <c r="X885" s="17">
        <f t="shared" si="824"/>
        <v>2.6298203938309266E-2</v>
      </c>
      <c r="Y885" s="16">
        <f t="shared" si="825"/>
        <v>4.140157656845686E-2</v>
      </c>
      <c r="Z885" s="17">
        <f t="shared" si="826"/>
        <v>1.0164561906856757E-2</v>
      </c>
      <c r="AA885" s="16">
        <f t="shared" si="827"/>
        <v>5.6357917399119399E-4</v>
      </c>
      <c r="AB885" s="17">
        <f t="shared" si="828"/>
        <v>9.9954881546593984E-3</v>
      </c>
      <c r="AC885" s="35">
        <f t="shared" si="829"/>
        <v>9.9954881546593984E-3</v>
      </c>
      <c r="AD885" s="35">
        <f t="shared" si="830"/>
        <v>67.226242460187478</v>
      </c>
      <c r="AE885" s="35">
        <f t="shared" si="831"/>
        <v>1.234718536821509</v>
      </c>
      <c r="AF885" s="35">
        <f t="shared" si="832"/>
        <v>3.6293692092968663E-2</v>
      </c>
      <c r="AG885" s="35">
        <f t="shared" si="833"/>
        <v>67.226242460187478</v>
      </c>
      <c r="AH885" s="35">
        <f t="shared" si="834"/>
        <v>15.309563701529802</v>
      </c>
      <c r="AI885" s="35">
        <f t="shared" si="835"/>
        <v>17.464193838282728</v>
      </c>
      <c r="AJ885" s="35">
        <f t="shared" si="836"/>
        <v>51.077315068376464</v>
      </c>
      <c r="AK885" s="35">
        <f t="shared" si="837"/>
        <v>67.226242460187478</v>
      </c>
      <c r="AM885" s="1">
        <f t="shared" si="838"/>
        <v>81.451003614682264</v>
      </c>
      <c r="AN885" s="1">
        <f t="shared" si="839"/>
        <v>76.472745710626427</v>
      </c>
      <c r="AO885" s="1">
        <f t="shared" si="840"/>
        <v>60.163032357016192</v>
      </c>
      <c r="AP885" s="1">
        <f t="shared" si="841"/>
        <v>70.185502190292766</v>
      </c>
      <c r="AQ885" s="1">
        <f t="shared" si="842"/>
        <v>51.409437745703592</v>
      </c>
      <c r="AR885" s="1">
        <f t="shared" si="843"/>
        <v>44.769618117577004</v>
      </c>
      <c r="AS885" s="1">
        <f t="shared" si="844"/>
        <v>2.3927103119428228</v>
      </c>
      <c r="AT885" s="1">
        <f t="shared" si="845"/>
        <v>14.771257104784816</v>
      </c>
      <c r="AU885" s="1">
        <f t="shared" si="817"/>
        <v>4.0260515045049505</v>
      </c>
    </row>
    <row r="886" spans="1:47" ht="14.15" x14ac:dyDescent="0.35">
      <c r="A886" s="37" t="s">
        <v>1012</v>
      </c>
      <c r="B886" s="37" t="s">
        <v>1104</v>
      </c>
      <c r="C886" s="30" t="s">
        <v>1088</v>
      </c>
      <c r="D886" s="30">
        <v>37</v>
      </c>
      <c r="E886" s="37"/>
      <c r="F886" s="44">
        <v>63.238749817521487</v>
      </c>
      <c r="G886" s="44">
        <v>0.9100790246346554</v>
      </c>
      <c r="H886" s="44">
        <v>14.341029370451055</v>
      </c>
      <c r="I886" s="44">
        <v>6.3622960051569475</v>
      </c>
      <c r="J886" s="45">
        <v>5.9999962858276586E-2</v>
      </c>
      <c r="K886" s="44">
        <v>4.5000637844065006</v>
      </c>
      <c r="L886" s="44">
        <v>0.4899951566866268</v>
      </c>
      <c r="M886" s="44">
        <v>0.48001133839094529</v>
      </c>
      <c r="N886" s="44">
        <v>3.1600397817807933</v>
      </c>
      <c r="O886" s="44">
        <v>0.22000017530713745</v>
      </c>
      <c r="P886" s="44"/>
      <c r="Q886" s="37"/>
      <c r="R886" s="4">
        <f t="shared" si="818"/>
        <v>3.3970701694621539</v>
      </c>
      <c r="S886" s="4">
        <f t="shared" si="819"/>
        <v>-0.35350695429766016</v>
      </c>
      <c r="T886" s="4">
        <f t="shared" si="820"/>
        <v>-2.0585781472063011E-2</v>
      </c>
      <c r="U886" s="17">
        <f t="shared" si="821"/>
        <v>3.9841543021835728E-2</v>
      </c>
      <c r="V886" s="17">
        <f t="shared" si="822"/>
        <v>0.11165192347253651</v>
      </c>
      <c r="W886" s="17">
        <f t="shared" si="823"/>
        <v>0.1406534853908499</v>
      </c>
      <c r="X886" s="17">
        <f t="shared" si="824"/>
        <v>7.7446166245715604E-3</v>
      </c>
      <c r="Y886" s="16">
        <f t="shared" si="825"/>
        <v>3.3546069870284426E-2</v>
      </c>
      <c r="Z886" s="17">
        <f t="shared" si="826"/>
        <v>8.7374314673078959E-3</v>
      </c>
      <c r="AA886" s="16">
        <f t="shared" si="827"/>
        <v>1.5498427284757834E-3</v>
      </c>
      <c r="AB886" s="17">
        <f t="shared" si="828"/>
        <v>8.2724786487651612E-3</v>
      </c>
      <c r="AC886" s="35">
        <f t="shared" si="829"/>
        <v>7.7446166245715604E-3</v>
      </c>
      <c r="AD886" s="35">
        <f t="shared" si="830"/>
        <v>74.149603935727185</v>
      </c>
      <c r="AE886" s="35">
        <f t="shared" si="831"/>
        <v>1.4327521560986924</v>
      </c>
      <c r="AF886" s="35">
        <f t="shared" si="832"/>
        <v>1.5489233249143121E-2</v>
      </c>
      <c r="AG886" s="35">
        <f t="shared" si="833"/>
        <v>74.149603935727185</v>
      </c>
      <c r="AH886" s="35">
        <f t="shared" si="834"/>
        <v>8.1656029176990117</v>
      </c>
      <c r="AI886" s="35">
        <f t="shared" si="835"/>
        <v>17.684793146573803</v>
      </c>
      <c r="AJ886" s="35">
        <f t="shared" si="836"/>
        <v>54.759595114437396</v>
      </c>
      <c r="AK886" s="35">
        <f t="shared" si="837"/>
        <v>74.149603935727185</v>
      </c>
      <c r="AM886" s="1">
        <f t="shared" si="838"/>
        <v>90.080079696283789</v>
      </c>
      <c r="AN886" s="1">
        <f t="shared" si="839"/>
        <v>87.365696040975124</v>
      </c>
      <c r="AO886" s="1">
        <f t="shared" si="840"/>
        <v>44.774494188504939</v>
      </c>
      <c r="AP886" s="1">
        <f t="shared" si="841"/>
        <v>77.305848235252029</v>
      </c>
      <c r="AQ886" s="1">
        <f t="shared" si="842"/>
        <v>52.902818292887432</v>
      </c>
      <c r="AR886" s="1">
        <f t="shared" si="843"/>
        <v>41.225322632600886</v>
      </c>
      <c r="AS886" s="1">
        <f t="shared" si="844"/>
        <v>6.5832607045775626</v>
      </c>
      <c r="AT886" s="1">
        <f t="shared" si="845"/>
        <v>15.758004505386944</v>
      </c>
      <c r="AU886" s="1">
        <f t="shared" si="817"/>
        <v>4.4096381217809677</v>
      </c>
    </row>
    <row r="887" spans="1:47" ht="14.15" x14ac:dyDescent="0.35">
      <c r="A887" s="37" t="s">
        <v>1012</v>
      </c>
      <c r="B887" s="37" t="s">
        <v>1104</v>
      </c>
      <c r="C887" s="30" t="s">
        <v>1088</v>
      </c>
      <c r="D887" s="30">
        <v>40</v>
      </c>
      <c r="E887" s="37"/>
      <c r="F887" s="44">
        <v>56.307303626426446</v>
      </c>
      <c r="G887" s="44">
        <v>0.88005442338204576</v>
      </c>
      <c r="H887" s="44">
        <v>13.415192164717061</v>
      </c>
      <c r="I887" s="44">
        <v>5.8189988181997254</v>
      </c>
      <c r="J887" s="45">
        <v>8.9999944287414896E-2</v>
      </c>
      <c r="K887" s="44">
        <v>5.1000280682987045</v>
      </c>
      <c r="L887" s="44">
        <v>3.8900186596806385</v>
      </c>
      <c r="M887" s="44">
        <v>1.390024409291611</v>
      </c>
      <c r="N887" s="44">
        <v>3.1000504625520802</v>
      </c>
      <c r="O887" s="44">
        <v>0.17000013546460618</v>
      </c>
      <c r="P887" s="44"/>
      <c r="Q887" s="37"/>
      <c r="R887" s="4">
        <f t="shared" si="818"/>
        <v>2.2670665007606399</v>
      </c>
      <c r="S887" s="4">
        <f t="shared" si="819"/>
        <v>-0.4978276537018988</v>
      </c>
      <c r="T887" s="4">
        <f t="shared" si="820"/>
        <v>-1.0290926468220583</v>
      </c>
      <c r="U887" s="17">
        <f t="shared" si="821"/>
        <v>3.6439343842443017E-2</v>
      </c>
      <c r="V887" s="17">
        <f t="shared" si="822"/>
        <v>0.12653774943427279</v>
      </c>
      <c r="W887" s="17">
        <f t="shared" si="823"/>
        <v>0.13157308910079504</v>
      </c>
      <c r="X887" s="17">
        <f t="shared" si="824"/>
        <v>2.2426983047621991E-2</v>
      </c>
      <c r="Y887" s="16">
        <f t="shared" si="825"/>
        <v>3.2909240579109128E-2</v>
      </c>
      <c r="Z887" s="17">
        <f t="shared" si="826"/>
        <v>6.9365525315275303E-2</v>
      </c>
      <c r="AA887" s="16">
        <f t="shared" si="827"/>
        <v>1.1976057447312871E-3</v>
      </c>
      <c r="AB887" s="17">
        <f t="shared" si="828"/>
        <v>6.900624359185592E-2</v>
      </c>
      <c r="AC887" s="35">
        <f t="shared" si="829"/>
        <v>2.2426983047621991E-2</v>
      </c>
      <c r="AD887" s="35">
        <f t="shared" si="830"/>
        <v>62.852497037647041</v>
      </c>
      <c r="AE887" s="35">
        <f t="shared" si="831"/>
        <v>2.186456548104136</v>
      </c>
      <c r="AF887" s="35">
        <f t="shared" si="832"/>
        <v>4.4853966095243981E-2</v>
      </c>
      <c r="AG887" s="35">
        <f t="shared" si="833"/>
        <v>62.852497037647048</v>
      </c>
      <c r="AH887" s="35">
        <f t="shared" si="834"/>
        <v>21.42675064023414</v>
      </c>
      <c r="AI887" s="35">
        <f t="shared" si="835"/>
        <v>15.720752322118821</v>
      </c>
      <c r="AJ887" s="35">
        <f t="shared" si="836"/>
        <v>47.14700084094234</v>
      </c>
      <c r="AK887" s="35">
        <f t="shared" si="837"/>
        <v>62.852497037647048</v>
      </c>
      <c r="AM887" s="1">
        <f t="shared" si="838"/>
        <v>74.576480888714045</v>
      </c>
      <c r="AN887" s="1">
        <f t="shared" si="839"/>
        <v>68.746760661757705</v>
      </c>
      <c r="AO887" s="1">
        <f t="shared" si="840"/>
        <v>56.406416005873005</v>
      </c>
      <c r="AP887" s="1">
        <f t="shared" si="841"/>
        <v>70.39407891494443</v>
      </c>
      <c r="AQ887" s="1">
        <f t="shared" si="842"/>
        <v>45.126615878923879</v>
      </c>
      <c r="AR887" s="1">
        <f t="shared" si="843"/>
        <v>35.339338570621933</v>
      </c>
      <c r="AS887" s="1">
        <f t="shared" si="844"/>
        <v>2.2302129673621622</v>
      </c>
      <c r="AT887" s="1">
        <f t="shared" si="845"/>
        <v>15.243593814530843</v>
      </c>
      <c r="AU887" s="1">
        <f t="shared" si="817"/>
        <v>4.1972789457700639</v>
      </c>
    </row>
    <row r="888" spans="1:47" ht="14.15" x14ac:dyDescent="0.35">
      <c r="A888" s="37" t="s">
        <v>1012</v>
      </c>
      <c r="B888" s="37" t="s">
        <v>1104</v>
      </c>
      <c r="C888" s="30" t="s">
        <v>1088</v>
      </c>
      <c r="D888" s="30">
        <v>46</v>
      </c>
      <c r="E888" s="37"/>
      <c r="F888" s="44">
        <v>62.789489416246816</v>
      </c>
      <c r="G888" s="44">
        <v>1.1699586288100208</v>
      </c>
      <c r="H888" s="44">
        <v>15.682548586922763</v>
      </c>
      <c r="I888" s="44">
        <v>6.0620528228911139</v>
      </c>
      <c r="J888" s="45">
        <v>9.999993809712766E-3</v>
      </c>
      <c r="K888" s="44">
        <v>3.7999396255914428</v>
      </c>
      <c r="L888" s="44">
        <v>0.19994376896207586</v>
      </c>
      <c r="M888" s="44">
        <v>1.3699396888703106</v>
      </c>
      <c r="N888" s="44">
        <v>3.6799472150963086</v>
      </c>
      <c r="O888" s="44">
        <v>0.23000018327564367</v>
      </c>
      <c r="P888" s="44"/>
      <c r="Q888" s="37"/>
      <c r="R888" s="4">
        <f t="shared" si="818"/>
        <v>2.4377818229971795</v>
      </c>
      <c r="S888" s="4">
        <f t="shared" si="819"/>
        <v>-3.2086770249734317E-2</v>
      </c>
      <c r="T888" s="4">
        <f t="shared" si="820"/>
        <v>1.9244858233038553</v>
      </c>
      <c r="U888" s="17">
        <f t="shared" si="821"/>
        <v>3.7961380317434491E-2</v>
      </c>
      <c r="V888" s="17">
        <f t="shared" si="822"/>
        <v>9.4281012137420295E-2</v>
      </c>
      <c r="W888" s="17">
        <f t="shared" si="823"/>
        <v>0.15381079430092942</v>
      </c>
      <c r="X888" s="17">
        <f t="shared" si="824"/>
        <v>2.2102931411266711E-2</v>
      </c>
      <c r="Y888" s="16">
        <f t="shared" si="825"/>
        <v>3.9065257060470364E-2</v>
      </c>
      <c r="Z888" s="17">
        <f t="shared" si="826"/>
        <v>3.5653311155862317E-3</v>
      </c>
      <c r="AA888" s="16">
        <f t="shared" si="827"/>
        <v>1.6202901252246825E-3</v>
      </c>
      <c r="AB888" s="17">
        <f t="shared" si="828"/>
        <v>3.0792440780188267E-3</v>
      </c>
      <c r="AC888" s="35">
        <f t="shared" si="829"/>
        <v>3.0792440780188267E-3</v>
      </c>
      <c r="AD888" s="35">
        <f t="shared" si="830"/>
        <v>70.536570219041025</v>
      </c>
      <c r="AE888" s="35">
        <f t="shared" si="831"/>
        <v>1.2806377662727397</v>
      </c>
      <c r="AF888" s="35">
        <f t="shared" si="832"/>
        <v>2.5182175489285537E-2</v>
      </c>
      <c r="AG888" s="35">
        <f t="shared" si="833"/>
        <v>70.536570219041025</v>
      </c>
      <c r="AH888" s="35">
        <f t="shared" si="834"/>
        <v>11.548372126555423</v>
      </c>
      <c r="AI888" s="35">
        <f t="shared" si="835"/>
        <v>17.915057654403551</v>
      </c>
      <c r="AJ888" s="35">
        <f t="shared" si="836"/>
        <v>53.18334276392406</v>
      </c>
      <c r="AK888" s="35">
        <f t="shared" si="837"/>
        <v>70.536570219041025</v>
      </c>
      <c r="AM888" s="1">
        <f t="shared" si="838"/>
        <v>85.931192985512354</v>
      </c>
      <c r="AN888" s="1">
        <f t="shared" si="839"/>
        <v>82.003439491702252</v>
      </c>
      <c r="AO888" s="1">
        <f t="shared" si="840"/>
        <v>54.798012195514602</v>
      </c>
      <c r="AP888" s="1">
        <f t="shared" si="841"/>
        <v>71.546898360561826</v>
      </c>
      <c r="AQ888" s="1">
        <f t="shared" si="842"/>
        <v>54.74502871235174</v>
      </c>
      <c r="AR888" s="1">
        <f t="shared" si="843"/>
        <v>43.908227911744618</v>
      </c>
      <c r="AS888" s="1">
        <f t="shared" si="844"/>
        <v>2.6862111120606285</v>
      </c>
      <c r="AT888" s="1">
        <f t="shared" si="845"/>
        <v>13.404361659244033</v>
      </c>
      <c r="AU888" s="1">
        <f t="shared" si="817"/>
        <v>4.0037809587024142</v>
      </c>
    </row>
    <row r="889" spans="1:47" ht="14.15" x14ac:dyDescent="0.35">
      <c r="A889" s="37" t="s">
        <v>1012</v>
      </c>
      <c r="B889" s="37" t="s">
        <v>1104</v>
      </c>
      <c r="C889" s="30" t="s">
        <v>1088</v>
      </c>
      <c r="D889" s="30">
        <v>47</v>
      </c>
      <c r="E889" s="37"/>
      <c r="F889" s="44">
        <v>56.029190044684981</v>
      </c>
      <c r="G889" s="44">
        <v>0.78998061962421706</v>
      </c>
      <c r="H889" s="44">
        <v>12.41377641157621</v>
      </c>
      <c r="I889" s="44">
        <v>5.7332150518380578</v>
      </c>
      <c r="J889" s="45">
        <v>6.999995666798936E-2</v>
      </c>
      <c r="K889" s="44">
        <v>5.0499481308372767</v>
      </c>
      <c r="L889" s="44">
        <v>6.8299895998003999</v>
      </c>
      <c r="M889" s="44">
        <v>1.4099743329315606</v>
      </c>
      <c r="N889" s="44">
        <v>2.670006547599256</v>
      </c>
      <c r="O889" s="44">
        <v>0.18000014343311246</v>
      </c>
      <c r="P889" s="44"/>
      <c r="Q889" s="37"/>
      <c r="R889" s="4">
        <f t="shared" si="818"/>
        <v>2.1752353562099986</v>
      </c>
      <c r="S889" s="4">
        <f t="shared" si="819"/>
        <v>-0.63729704741967186</v>
      </c>
      <c r="T889" s="4">
        <f t="shared" si="820"/>
        <v>-1.5777516502285667</v>
      </c>
      <c r="U889" s="17">
        <f t="shared" si="821"/>
        <v>3.590215449832837E-2</v>
      </c>
      <c r="V889" s="17">
        <f t="shared" si="822"/>
        <v>0.12529520674758282</v>
      </c>
      <c r="W889" s="17">
        <f t="shared" si="823"/>
        <v>0.12175143597073569</v>
      </c>
      <c r="X889" s="17">
        <f t="shared" si="824"/>
        <v>2.2748859840780261E-2</v>
      </c>
      <c r="Y889" s="16">
        <f t="shared" si="825"/>
        <v>2.8344018552009086E-2</v>
      </c>
      <c r="Z889" s="17">
        <f t="shared" si="826"/>
        <v>0.12179011411912269</v>
      </c>
      <c r="AA889" s="16">
        <f t="shared" si="827"/>
        <v>1.2680531414801866E-3</v>
      </c>
      <c r="AB889" s="17">
        <f t="shared" si="828"/>
        <v>0.12140969817667863</v>
      </c>
      <c r="AC889" s="35">
        <f t="shared" si="829"/>
        <v>2.2748859840780261E-2</v>
      </c>
      <c r="AD889" s="35">
        <f t="shared" si="830"/>
        <v>62.247282639608471</v>
      </c>
      <c r="AE889" s="35">
        <f t="shared" si="831"/>
        <v>2.7439541151541169</v>
      </c>
      <c r="AF889" s="35">
        <f t="shared" si="832"/>
        <v>4.5497719681560522E-2</v>
      </c>
      <c r="AG889" s="35">
        <f t="shared" si="833"/>
        <v>62.247282639608471</v>
      </c>
      <c r="AH889" s="35">
        <f t="shared" si="834"/>
        <v>23.261404630632068</v>
      </c>
      <c r="AI889" s="35">
        <f t="shared" si="835"/>
        <v>14.491312729759459</v>
      </c>
      <c r="AJ889" s="35">
        <f t="shared" si="836"/>
        <v>45.614954049563693</v>
      </c>
      <c r="AK889" s="35">
        <f t="shared" si="837"/>
        <v>62.247282639608471</v>
      </c>
      <c r="AM889" s="1">
        <f t="shared" si="838"/>
        <v>72.796442825607841</v>
      </c>
      <c r="AN889" s="1">
        <f t="shared" si="839"/>
        <v>67.245473687044452</v>
      </c>
      <c r="AO889" s="1">
        <f t="shared" si="840"/>
        <v>52.846090080784911</v>
      </c>
      <c r="AP889" s="1">
        <f t="shared" si="841"/>
        <v>70.439942684298458</v>
      </c>
      <c r="AQ889" s="1">
        <f t="shared" si="842"/>
        <v>44.18659544041121</v>
      </c>
      <c r="AR889" s="1">
        <f t="shared" si="843"/>
        <v>34.124065487640678</v>
      </c>
      <c r="AS889" s="1">
        <f t="shared" si="844"/>
        <v>1.8936561363127002</v>
      </c>
      <c r="AT889" s="1">
        <f t="shared" si="845"/>
        <v>15.714026525715623</v>
      </c>
      <c r="AU889" s="1">
        <f t="shared" ref="AU889:AU907" si="846">F889/H889</f>
        <v>4.5134686002912154</v>
      </c>
    </row>
    <row r="890" spans="1:47" ht="14.15" x14ac:dyDescent="0.35">
      <c r="A890" s="37" t="s">
        <v>1012</v>
      </c>
      <c r="B890" s="37" t="s">
        <v>1104</v>
      </c>
      <c r="C890" s="30" t="s">
        <v>1088</v>
      </c>
      <c r="D890" s="30">
        <v>48</v>
      </c>
      <c r="E890" s="37"/>
      <c r="F890" s="44">
        <v>66.426359331327546</v>
      </c>
      <c r="G890" s="44">
        <v>1.2700406329853862</v>
      </c>
      <c r="H890" s="44">
        <v>16.381650150436187</v>
      </c>
      <c r="I890" s="44">
        <v>4.2034045517216683</v>
      </c>
      <c r="J890" s="45">
        <v>9.999993809712766E-3</v>
      </c>
      <c r="K890" s="44">
        <v>2.8799280592470686</v>
      </c>
      <c r="L890" s="44">
        <v>0.33006812524950102</v>
      </c>
      <c r="M890" s="44">
        <v>0.21001338534487296</v>
      </c>
      <c r="N890" s="44">
        <v>4.0200071512060624</v>
      </c>
      <c r="O890" s="44">
        <v>8.0000063748049979E-2</v>
      </c>
      <c r="P890" s="44"/>
      <c r="Q890" s="37"/>
      <c r="R890" s="4">
        <f t="shared" si="818"/>
        <v>4.3567458256941505</v>
      </c>
      <c r="S890" s="4">
        <f t="shared" si="819"/>
        <v>0.33351836712856586</v>
      </c>
      <c r="T890" s="4">
        <f t="shared" si="820"/>
        <v>-0.45212780488102516</v>
      </c>
      <c r="U890" s="17">
        <f t="shared" si="821"/>
        <v>2.632227786161731E-2</v>
      </c>
      <c r="V890" s="17">
        <f t="shared" si="822"/>
        <v>7.1454433244188445E-2</v>
      </c>
      <c r="W890" s="17">
        <f t="shared" si="823"/>
        <v>0.16066742007097085</v>
      </c>
      <c r="X890" s="17">
        <f t="shared" si="824"/>
        <v>3.3884057009498703E-3</v>
      </c>
      <c r="Y890" s="16">
        <f t="shared" si="825"/>
        <v>4.2675235150807456E-2</v>
      </c>
      <c r="Z890" s="17">
        <f t="shared" si="826"/>
        <v>5.8856655714960952E-3</v>
      </c>
      <c r="AA890" s="16">
        <f t="shared" si="827"/>
        <v>5.6357917399119399E-4</v>
      </c>
      <c r="AB890" s="17">
        <f t="shared" si="828"/>
        <v>5.7165918192987374E-3</v>
      </c>
      <c r="AC890" s="35">
        <f t="shared" si="829"/>
        <v>3.3884057009498703E-3</v>
      </c>
      <c r="AD890" s="35">
        <f t="shared" si="830"/>
        <v>76.464795315097902</v>
      </c>
      <c r="AE890" s="35">
        <f t="shared" si="831"/>
        <v>0.93190030351468511</v>
      </c>
      <c r="AF890" s="35">
        <f t="shared" si="832"/>
        <v>6.7768114018997407E-3</v>
      </c>
      <c r="AG890" s="35">
        <f t="shared" si="833"/>
        <v>76.464795315097902</v>
      </c>
      <c r="AH890" s="35">
        <f t="shared" si="834"/>
        <v>3.2252182583524949</v>
      </c>
      <c r="AI890" s="35">
        <f t="shared" si="835"/>
        <v>20.309986426549614</v>
      </c>
      <c r="AJ890" s="35">
        <f t="shared" si="836"/>
        <v>58.542384084098558</v>
      </c>
      <c r="AK890" s="35">
        <f t="shared" si="837"/>
        <v>76.464795315097902</v>
      </c>
      <c r="AM890" s="1">
        <f t="shared" si="838"/>
        <v>95.952794944149673</v>
      </c>
      <c r="AN890" s="1">
        <f t="shared" si="839"/>
        <v>94.568513331303137</v>
      </c>
      <c r="AO890" s="1">
        <f t="shared" si="840"/>
        <v>44.499859378615227</v>
      </c>
      <c r="AP890" s="1">
        <f t="shared" si="841"/>
        <v>77.718084236516844</v>
      </c>
      <c r="AQ890" s="1">
        <f t="shared" si="842"/>
        <v>60.731412553252426</v>
      </c>
      <c r="AR890" s="1">
        <f t="shared" si="843"/>
        <v>52.182336674582722</v>
      </c>
      <c r="AS890" s="1">
        <f t="shared" si="844"/>
        <v>19.141671111127597</v>
      </c>
      <c r="AT890" s="1">
        <f t="shared" si="845"/>
        <v>12.898524444788125</v>
      </c>
      <c r="AU890" s="1">
        <f t="shared" si="846"/>
        <v>4.0549247921497606</v>
      </c>
    </row>
    <row r="891" spans="1:47" ht="14.15" x14ac:dyDescent="0.35">
      <c r="A891" s="37" t="s">
        <v>1012</v>
      </c>
      <c r="B891" s="37" t="s">
        <v>1104</v>
      </c>
      <c r="C891" s="30" t="s">
        <v>1088</v>
      </c>
      <c r="D891" s="30">
        <v>51</v>
      </c>
      <c r="E891" s="37"/>
      <c r="F891" s="44">
        <v>64.88603795552865</v>
      </c>
      <c r="G891" s="44">
        <v>0.14995620292275572</v>
      </c>
      <c r="H891" s="44">
        <v>16.608385792656755</v>
      </c>
      <c r="I891" s="44">
        <v>4.5608369115619469</v>
      </c>
      <c r="J891" s="45">
        <v>1.9999987619425532E-2</v>
      </c>
      <c r="K891" s="44">
        <v>2.439987416580951</v>
      </c>
      <c r="L891" s="44">
        <v>0.46998678792415172</v>
      </c>
      <c r="M891" s="44">
        <v>0.34993244438722093</v>
      </c>
      <c r="N891" s="44">
        <v>3.6899454349677607</v>
      </c>
      <c r="O891" s="44">
        <v>0.13000010359058123</v>
      </c>
      <c r="P891" s="44"/>
      <c r="Q891" s="37"/>
      <c r="R891" s="4">
        <f t="shared" si="818"/>
        <v>3.8599228952054982</v>
      </c>
      <c r="S891" s="4">
        <f t="shared" si="819"/>
        <v>0.41361878851863559</v>
      </c>
      <c r="T891" s="4">
        <f t="shared" si="820"/>
        <v>-0.2949644636923559</v>
      </c>
      <c r="U891" s="17">
        <f t="shared" si="821"/>
        <v>2.8560566795428313E-2</v>
      </c>
      <c r="V891" s="17">
        <f t="shared" si="822"/>
        <v>6.0538983748199972E-2</v>
      </c>
      <c r="W891" s="17">
        <f t="shared" si="823"/>
        <v>0.16289119059098425</v>
      </c>
      <c r="X891" s="17">
        <f t="shared" si="824"/>
        <v>5.6458929394517738E-3</v>
      </c>
      <c r="Y891" s="16">
        <f t="shared" si="825"/>
        <v>3.9171395275666251E-2</v>
      </c>
      <c r="Z891" s="17">
        <f t="shared" si="826"/>
        <v>8.3806488574206806E-3</v>
      </c>
      <c r="AA891" s="16">
        <f t="shared" si="827"/>
        <v>9.1581615773569036E-4</v>
      </c>
      <c r="AB891" s="17">
        <f t="shared" si="828"/>
        <v>8.1059040100999735E-3</v>
      </c>
      <c r="AC891" s="35">
        <f t="shared" si="829"/>
        <v>5.6458929394517738E-3</v>
      </c>
      <c r="AD891" s="35">
        <f t="shared" si="830"/>
        <v>76.347716364231772</v>
      </c>
      <c r="AE891" s="35">
        <f t="shared" si="831"/>
        <v>0.87357386915706492</v>
      </c>
      <c r="AF891" s="35">
        <f t="shared" si="832"/>
        <v>1.1291785878903548E-2</v>
      </c>
      <c r="AG891" s="35">
        <f t="shared" si="833"/>
        <v>76.347716364231772</v>
      </c>
      <c r="AH891" s="35">
        <f t="shared" si="834"/>
        <v>5.2925026970481328</v>
      </c>
      <c r="AI891" s="35">
        <f t="shared" si="835"/>
        <v>18.3597809387201</v>
      </c>
      <c r="AJ891" s="35">
        <f t="shared" si="836"/>
        <v>56.533639120835986</v>
      </c>
      <c r="AK891" s="35">
        <f t="shared" si="837"/>
        <v>76.347716364231772</v>
      </c>
      <c r="AM891" s="1">
        <f t="shared" si="838"/>
        <v>93.517285036832718</v>
      </c>
      <c r="AN891" s="1">
        <f t="shared" si="839"/>
        <v>91.636431646067678</v>
      </c>
      <c r="AO891" s="1">
        <f t="shared" si="840"/>
        <v>42.096450641369984</v>
      </c>
      <c r="AP891" s="1">
        <f t="shared" si="841"/>
        <v>78.422985680350905</v>
      </c>
      <c r="AQ891" s="1">
        <f t="shared" si="842"/>
        <v>63.299479119785275</v>
      </c>
      <c r="AR891" s="1">
        <f t="shared" si="843"/>
        <v>53.856531057064835</v>
      </c>
      <c r="AS891" s="1">
        <f t="shared" si="844"/>
        <v>10.544736546019202</v>
      </c>
      <c r="AT891" s="1">
        <f t="shared" si="845"/>
        <v>110.75491022676761</v>
      </c>
      <c r="AU891" s="1">
        <f t="shared" si="846"/>
        <v>3.9068238638951547</v>
      </c>
    </row>
    <row r="892" spans="1:47" ht="14.15" x14ac:dyDescent="0.35">
      <c r="A892" s="37" t="s">
        <v>1012</v>
      </c>
      <c r="B892" s="37" t="s">
        <v>1104</v>
      </c>
      <c r="C892" s="30" t="s">
        <v>1088</v>
      </c>
      <c r="D892" s="30">
        <v>53</v>
      </c>
      <c r="E892" s="37"/>
      <c r="F892" s="44">
        <v>63.367109932171402</v>
      </c>
      <c r="G892" s="44">
        <v>0.97996962421711897</v>
      </c>
      <c r="H892" s="44">
        <v>14.152083001933914</v>
      </c>
      <c r="I892" s="44">
        <v>6.3194041219761141</v>
      </c>
      <c r="J892" s="45">
        <v>2.9999981429138293E-2</v>
      </c>
      <c r="K892" s="44">
        <v>2.2499489783995066</v>
      </c>
      <c r="L892" s="44">
        <v>0.23996050648702599</v>
      </c>
      <c r="M892" s="44">
        <v>1.6199877182764335</v>
      </c>
      <c r="N892" s="44">
        <v>3.3300095195954813</v>
      </c>
      <c r="O892" s="44">
        <v>0.25000019921265615</v>
      </c>
      <c r="P892" s="44"/>
      <c r="Q892" s="37"/>
      <c r="R892" s="4">
        <f t="shared" si="818"/>
        <v>2.1674432539676483</v>
      </c>
      <c r="S892" s="4">
        <f t="shared" si="819"/>
        <v>0.39206762303331572</v>
      </c>
      <c r="T892" s="4">
        <f t="shared" si="820"/>
        <v>1.9096994933897891</v>
      </c>
      <c r="U892" s="17">
        <f t="shared" si="821"/>
        <v>3.9572948349778411E-2</v>
      </c>
      <c r="V892" s="17">
        <f t="shared" si="822"/>
        <v>5.5823904546389636E-2</v>
      </c>
      <c r="W892" s="17">
        <f t="shared" si="823"/>
        <v>0.13880034329083871</v>
      </c>
      <c r="X892" s="17">
        <f t="shared" si="824"/>
        <v>2.6137265541730133E-2</v>
      </c>
      <c r="Y892" s="16">
        <f t="shared" si="825"/>
        <v>3.5350419528614452E-2</v>
      </c>
      <c r="Z892" s="17">
        <f t="shared" si="826"/>
        <v>4.2788963353606636E-3</v>
      </c>
      <c r="AA892" s="16">
        <f t="shared" si="827"/>
        <v>1.761184918722481E-3</v>
      </c>
      <c r="AB892" s="17">
        <f t="shared" si="828"/>
        <v>3.7505408597439194E-3</v>
      </c>
      <c r="AC892" s="35">
        <f t="shared" si="829"/>
        <v>3.7505408597439194E-3</v>
      </c>
      <c r="AD892" s="35">
        <f t="shared" si="830"/>
        <v>68.02652254464185</v>
      </c>
      <c r="AE892" s="35">
        <f t="shared" si="831"/>
        <v>1.1611169719096122</v>
      </c>
      <c r="AF892" s="35">
        <f t="shared" si="832"/>
        <v>2.9887806401474051E-2</v>
      </c>
      <c r="AG892" s="35">
        <f t="shared" si="833"/>
        <v>68.02652254464185</v>
      </c>
      <c r="AH892" s="35">
        <f t="shared" si="834"/>
        <v>14.6481160476637</v>
      </c>
      <c r="AI892" s="35">
        <f t="shared" si="835"/>
        <v>17.325361407694452</v>
      </c>
      <c r="AJ892" s="35">
        <f t="shared" si="836"/>
        <v>51.338622680015376</v>
      </c>
      <c r="AK892" s="35">
        <f t="shared" si="837"/>
        <v>68.02652254464185</v>
      </c>
      <c r="AM892" s="1">
        <f t="shared" si="838"/>
        <v>82.282213388439317</v>
      </c>
      <c r="AN892" s="1">
        <f t="shared" si="839"/>
        <v>77.584884364852385</v>
      </c>
      <c r="AO892" s="1">
        <f t="shared" si="840"/>
        <v>49.954363544553587</v>
      </c>
      <c r="AP892" s="1">
        <f t="shared" si="841"/>
        <v>69.300369286444493</v>
      </c>
      <c r="AQ892" s="1">
        <f t="shared" si="842"/>
        <v>59.569869983806932</v>
      </c>
      <c r="AR892" s="1">
        <f t="shared" si="843"/>
        <v>46.354015937553427</v>
      </c>
      <c r="AS892" s="1">
        <f t="shared" si="844"/>
        <v>2.0555770158173821</v>
      </c>
      <c r="AT892" s="1">
        <f t="shared" si="845"/>
        <v>14.441348642045687</v>
      </c>
      <c r="AU892" s="1">
        <f t="shared" si="846"/>
        <v>4.4775818459736385</v>
      </c>
    </row>
    <row r="893" spans="1:47" ht="14.15" x14ac:dyDescent="0.35">
      <c r="A893" s="37" t="s">
        <v>1012</v>
      </c>
      <c r="B893" s="37" t="s">
        <v>1104</v>
      </c>
      <c r="C893" s="30" t="s">
        <v>1088</v>
      </c>
      <c r="D893" s="30">
        <v>54</v>
      </c>
      <c r="E893" s="37"/>
      <c r="F893" s="44">
        <v>65.570625233661488</v>
      </c>
      <c r="G893" s="44">
        <v>0.80999702045929012</v>
      </c>
      <c r="H893" s="44">
        <v>14.152083001933914</v>
      </c>
      <c r="I893" s="44">
        <v>1.1151889627016673</v>
      </c>
      <c r="J893" s="45">
        <v>5.9999962858276586E-2</v>
      </c>
      <c r="K893" s="44">
        <v>2.0000467739148324</v>
      </c>
      <c r="L893" s="44">
        <v>2.7600355399201599</v>
      </c>
      <c r="M893" s="44">
        <v>4.3199672487371563</v>
      </c>
      <c r="N893" s="44">
        <v>4.0899946903062281</v>
      </c>
      <c r="O893" s="44">
        <v>0.26000020718116246</v>
      </c>
      <c r="P893" s="44"/>
      <c r="Q893" s="37"/>
      <c r="R893" s="4">
        <f t="shared" si="818"/>
        <v>1.1866140009559218</v>
      </c>
      <c r="S893" s="4">
        <f t="shared" si="819"/>
        <v>0.71537310459634063</v>
      </c>
      <c r="T893" s="4">
        <f t="shared" si="820"/>
        <v>0.44800426448761699</v>
      </c>
      <c r="U893" s="17">
        <f t="shared" si="821"/>
        <v>6.9834614734903084E-3</v>
      </c>
      <c r="V893" s="17">
        <f t="shared" si="822"/>
        <v>4.9623534252211478E-2</v>
      </c>
      <c r="W893" s="17">
        <f t="shared" si="823"/>
        <v>0.13880034329083871</v>
      </c>
      <c r="X893" s="17">
        <f t="shared" si="824"/>
        <v>6.9699374777947021E-2</v>
      </c>
      <c r="Y893" s="16">
        <f t="shared" si="825"/>
        <v>4.3418202657178641E-2</v>
      </c>
      <c r="Z893" s="17">
        <f t="shared" si="826"/>
        <v>4.9216040298148363E-2</v>
      </c>
      <c r="AA893" s="16">
        <f t="shared" si="827"/>
        <v>1.8316323154713807E-3</v>
      </c>
      <c r="AB893" s="17">
        <f t="shared" si="828"/>
        <v>4.8666550603506949E-2</v>
      </c>
      <c r="AC893" s="35">
        <f t="shared" si="829"/>
        <v>4.8666550603506949E-2</v>
      </c>
      <c r="AD893" s="35">
        <f t="shared" si="830"/>
        <v>46.176817676885022</v>
      </c>
      <c r="AE893" s="35">
        <f t="shared" si="831"/>
        <v>1.577378040054362</v>
      </c>
      <c r="AF893" s="35">
        <f t="shared" si="832"/>
        <v>0.11836592538145396</v>
      </c>
      <c r="AG893" s="35">
        <f t="shared" si="833"/>
        <v>46.176817676885022</v>
      </c>
      <c r="AH893" s="35">
        <f t="shared" si="834"/>
        <v>39.378589605087356</v>
      </c>
      <c r="AI893" s="35">
        <f t="shared" si="835"/>
        <v>14.444592718027623</v>
      </c>
      <c r="AJ893" s="35">
        <f t="shared" si="836"/>
        <v>37.533001556470133</v>
      </c>
      <c r="AK893" s="35">
        <f t="shared" si="837"/>
        <v>46.176817676885022</v>
      </c>
      <c r="AM893" s="1">
        <f t="shared" si="838"/>
        <v>53.972997317044012</v>
      </c>
      <c r="AN893" s="1">
        <f t="shared" si="839"/>
        <v>44.623627437600135</v>
      </c>
      <c r="AO893" s="1">
        <f t="shared" si="840"/>
        <v>87.028866684522839</v>
      </c>
      <c r="AP893" s="1">
        <f t="shared" si="841"/>
        <v>55.097447172813617</v>
      </c>
      <c r="AQ893" s="1">
        <f t="shared" si="842"/>
        <v>40.813910244337023</v>
      </c>
      <c r="AR893" s="1">
        <f t="shared" si="843"/>
        <v>38.858807136453542</v>
      </c>
      <c r="AS893" s="1">
        <f t="shared" si="844"/>
        <v>0.94676520788481544</v>
      </c>
      <c r="AT893" s="1">
        <f t="shared" si="845"/>
        <v>17.471771678751733</v>
      </c>
      <c r="AU893" s="1">
        <f t="shared" si="846"/>
        <v>4.6332843882205266</v>
      </c>
    </row>
    <row r="894" spans="1:47" ht="14.15" x14ac:dyDescent="0.35">
      <c r="A894" s="37" t="s">
        <v>1012</v>
      </c>
      <c r="B894" s="37" t="s">
        <v>1104</v>
      </c>
      <c r="C894" s="30" t="s">
        <v>1088</v>
      </c>
      <c r="D894" s="30">
        <v>55</v>
      </c>
      <c r="E894" s="37"/>
      <c r="F894" s="44">
        <v>53.761494685869927</v>
      </c>
      <c r="G894" s="44">
        <v>0.93993682254697275</v>
      </c>
      <c r="H894" s="44">
        <v>13.471876075272203</v>
      </c>
      <c r="I894" s="44">
        <v>4.6466206779236137</v>
      </c>
      <c r="J894" s="45">
        <v>0.10999993190684042</v>
      </c>
      <c r="K894" s="44">
        <v>4.6400222851265172</v>
      </c>
      <c r="L894" s="44">
        <v>6.3500685868263478</v>
      </c>
      <c r="M894" s="44">
        <v>1.5199685065139843</v>
      </c>
      <c r="N894" s="44">
        <v>3.3899988388241944</v>
      </c>
      <c r="O894" s="44">
        <v>0.22000017530713745</v>
      </c>
      <c r="P894" s="44"/>
      <c r="Q894" s="37"/>
      <c r="R894" s="4">
        <f t="shared" si="818"/>
        <v>2.1819146435245949</v>
      </c>
      <c r="S894" s="4">
        <f t="shared" si="819"/>
        <v>-0.31388959019305701</v>
      </c>
      <c r="T894" s="4">
        <f t="shared" si="820"/>
        <v>-1.4297759986764438</v>
      </c>
      <c r="U894" s="17">
        <f t="shared" si="821"/>
        <v>2.9097756139542949E-2</v>
      </c>
      <c r="V894" s="17">
        <f t="shared" si="822"/>
        <v>0.11512445998765686</v>
      </c>
      <c r="W894" s="17">
        <f t="shared" si="823"/>
        <v>0.13212903173079837</v>
      </c>
      <c r="X894" s="17">
        <f t="shared" si="824"/>
        <v>2.4523531889544762E-2</v>
      </c>
      <c r="Y894" s="16">
        <f t="shared" si="825"/>
        <v>3.5987248819789749E-2</v>
      </c>
      <c r="Z894" s="17">
        <f t="shared" si="826"/>
        <v>0.11323232144840135</v>
      </c>
      <c r="AA894" s="16">
        <f t="shared" si="827"/>
        <v>1.5498427284757834E-3</v>
      </c>
      <c r="AB894" s="17">
        <f t="shared" si="828"/>
        <v>0.11276736862985862</v>
      </c>
      <c r="AC894" s="35">
        <f t="shared" si="829"/>
        <v>2.4523531889544762E-2</v>
      </c>
      <c r="AD894" s="35">
        <f t="shared" si="830"/>
        <v>60.843155707812315</v>
      </c>
      <c r="AE894" s="35">
        <f t="shared" si="831"/>
        <v>2.4064758071697891</v>
      </c>
      <c r="AF894" s="35">
        <f t="shared" si="832"/>
        <v>4.9047063779089524E-2</v>
      </c>
      <c r="AG894" s="35">
        <f t="shared" si="833"/>
        <v>60.843155707812315</v>
      </c>
      <c r="AH894" s="35">
        <f t="shared" si="834"/>
        <v>22.585332681481791</v>
      </c>
      <c r="AI894" s="35">
        <f t="shared" si="835"/>
        <v>16.571511610705894</v>
      </c>
      <c r="AJ894" s="35">
        <f t="shared" si="836"/>
        <v>46.993089464612055</v>
      </c>
      <c r="AK894" s="35">
        <f t="shared" si="837"/>
        <v>60.843155707812315</v>
      </c>
      <c r="AM894" s="1">
        <f t="shared" si="838"/>
        <v>72.928512648947816</v>
      </c>
      <c r="AN894" s="1">
        <f t="shared" si="839"/>
        <v>66.218435577369632</v>
      </c>
      <c r="AO894" s="1">
        <f t="shared" si="840"/>
        <v>59.098214213658984</v>
      </c>
      <c r="AP894" s="1">
        <f t="shared" si="841"/>
        <v>68.588642221534769</v>
      </c>
      <c r="AQ894" s="1">
        <f t="shared" si="842"/>
        <v>44.613511305352723</v>
      </c>
      <c r="AR894" s="1">
        <f t="shared" si="843"/>
        <v>36.561790560684216</v>
      </c>
      <c r="AS894" s="1">
        <f t="shared" si="844"/>
        <v>2.2303086046164768</v>
      </c>
      <c r="AT894" s="1">
        <f t="shared" si="845"/>
        <v>14.332746363491845</v>
      </c>
      <c r="AU894" s="1">
        <f t="shared" si="846"/>
        <v>3.990646468649591</v>
      </c>
    </row>
    <row r="895" spans="1:47" ht="14.15" x14ac:dyDescent="0.35">
      <c r="A895" s="37" t="s">
        <v>1012</v>
      </c>
      <c r="B895" s="37" t="s">
        <v>1104</v>
      </c>
      <c r="C895" s="30" t="s">
        <v>1088</v>
      </c>
      <c r="D895" s="30">
        <v>57</v>
      </c>
      <c r="E895" s="37"/>
      <c r="F895" s="44">
        <v>66.276605864235989</v>
      </c>
      <c r="G895" s="44">
        <v>1.0700434279749478</v>
      </c>
      <c r="H895" s="44">
        <v>14.964552386557623</v>
      </c>
      <c r="I895" s="44">
        <v>4.5608369115619469</v>
      </c>
      <c r="J895" s="45">
        <v>9.999993809712766E-3</v>
      </c>
      <c r="K895" s="44">
        <v>2.6600406517177539</v>
      </c>
      <c r="L895" s="44">
        <v>0.1799354001996008</v>
      </c>
      <c r="M895" s="44">
        <v>1.010032282663115</v>
      </c>
      <c r="N895" s="44">
        <v>4.1299875697920374</v>
      </c>
      <c r="O895" s="44">
        <v>6.0000047811037474E-2</v>
      </c>
      <c r="P895" s="44"/>
      <c r="Q895" s="37"/>
      <c r="R895" s="4">
        <f t="shared" si="818"/>
        <v>2.6957019367944173</v>
      </c>
      <c r="S895" s="4">
        <f t="shared" si="819"/>
        <v>0.43993299195533864</v>
      </c>
      <c r="T895" s="4">
        <f t="shared" si="820"/>
        <v>1.7251396736627023</v>
      </c>
      <c r="U895" s="17">
        <f t="shared" si="821"/>
        <v>2.8560566795428313E-2</v>
      </c>
      <c r="V895" s="17">
        <f t="shared" si="822"/>
        <v>6.5998765686072838E-2</v>
      </c>
      <c r="W895" s="17">
        <f t="shared" si="823"/>
        <v>0.14676885432088685</v>
      </c>
      <c r="X895" s="17">
        <f t="shared" si="824"/>
        <v>1.6296100075235801E-2</v>
      </c>
      <c r="Y895" s="16">
        <f t="shared" si="825"/>
        <v>4.3842755517962177E-2</v>
      </c>
      <c r="Z895" s="17">
        <f t="shared" si="826"/>
        <v>3.208548505699016E-3</v>
      </c>
      <c r="AA895" s="16">
        <f t="shared" si="827"/>
        <v>4.2268438049339541E-4</v>
      </c>
      <c r="AB895" s="17">
        <f t="shared" si="828"/>
        <v>3.0817431915509974E-3</v>
      </c>
      <c r="AC895" s="35">
        <f t="shared" si="829"/>
        <v>3.0817431915509974E-3</v>
      </c>
      <c r="AD895" s="35">
        <f t="shared" si="830"/>
        <v>69.893440908698551</v>
      </c>
      <c r="AE895" s="35">
        <f t="shared" si="831"/>
        <v>1.0758872330989249</v>
      </c>
      <c r="AF895" s="35">
        <f t="shared" si="832"/>
        <v>1.93778432667868E-2</v>
      </c>
      <c r="AG895" s="35">
        <f t="shared" si="833"/>
        <v>69.893440908698551</v>
      </c>
      <c r="AH895" s="35">
        <f t="shared" si="834"/>
        <v>9.2280078738234135</v>
      </c>
      <c r="AI895" s="35">
        <f t="shared" si="835"/>
        <v>20.878551217478027</v>
      </c>
      <c r="AJ895" s="35">
        <f t="shared" si="836"/>
        <v>55.825271671827309</v>
      </c>
      <c r="AK895" s="35">
        <f t="shared" si="837"/>
        <v>69.893440908698551</v>
      </c>
      <c r="AM895" s="1">
        <f t="shared" si="838"/>
        <v>88.336907354681955</v>
      </c>
      <c r="AN895" s="1">
        <f t="shared" si="839"/>
        <v>84.155994533895154</v>
      </c>
      <c r="AO895" s="1">
        <f t="shared" si="840"/>
        <v>52.159706814924625</v>
      </c>
      <c r="AP895" s="1">
        <f t="shared" si="841"/>
        <v>70.934454004556088</v>
      </c>
      <c r="AQ895" s="1">
        <f t="shared" si="842"/>
        <v>57.570225006249522</v>
      </c>
      <c r="AR895" s="1">
        <f t="shared" si="843"/>
        <v>48.192231020699175</v>
      </c>
      <c r="AS895" s="1">
        <f t="shared" si="844"/>
        <v>4.08896590800311</v>
      </c>
      <c r="AT895" s="1">
        <f t="shared" si="845"/>
        <v>13.984995370587873</v>
      </c>
      <c r="AU895" s="1">
        <f t="shared" si="846"/>
        <v>4.4289066690541992</v>
      </c>
    </row>
    <row r="896" spans="1:47" ht="14.15" x14ac:dyDescent="0.35">
      <c r="A896" s="37" t="s">
        <v>1012</v>
      </c>
      <c r="B896" s="37" t="s">
        <v>1104</v>
      </c>
      <c r="C896" s="30" t="s">
        <v>1088</v>
      </c>
      <c r="D896" s="30">
        <v>59</v>
      </c>
      <c r="E896" s="37"/>
      <c r="F896" s="44">
        <v>63.003422940663327</v>
      </c>
      <c r="G896" s="44">
        <v>1.0600352275574112</v>
      </c>
      <c r="H896" s="44">
        <v>15.26686657618505</v>
      </c>
      <c r="I896" s="44">
        <v>6.1049447060719464</v>
      </c>
      <c r="J896" s="45">
        <v>2.9999981429138293E-2</v>
      </c>
      <c r="K896" s="44">
        <v>3.3999634363299736</v>
      </c>
      <c r="L896" s="44">
        <v>0.44997841916167669</v>
      </c>
      <c r="M896" s="44">
        <v>1.390024409291611</v>
      </c>
      <c r="N896" s="44">
        <v>3.8400391935199232</v>
      </c>
      <c r="O896" s="44">
        <v>0.23000018327564367</v>
      </c>
      <c r="P896" s="44"/>
      <c r="Q896" s="37"/>
      <c r="R896" s="4">
        <f t="shared" si="818"/>
        <v>2.3963635892463739</v>
      </c>
      <c r="S896" s="4">
        <f t="shared" si="819"/>
        <v>0.12171789564966654</v>
      </c>
      <c r="T896" s="4">
        <f t="shared" si="820"/>
        <v>1.1278769624161225</v>
      </c>
      <c r="U896" s="17">
        <f t="shared" si="821"/>
        <v>3.8229974989491808E-2</v>
      </c>
      <c r="V896" s="17">
        <f t="shared" si="822"/>
        <v>8.4357128162929437E-2</v>
      </c>
      <c r="W896" s="17">
        <f t="shared" si="823"/>
        <v>0.14973388168090479</v>
      </c>
      <c r="X896" s="17">
        <f t="shared" si="824"/>
        <v>2.2426983047621991E-2</v>
      </c>
      <c r="Y896" s="16">
        <f t="shared" si="825"/>
        <v>4.0764747277281563E-2</v>
      </c>
      <c r="Z896" s="17">
        <f t="shared" si="826"/>
        <v>8.0238662475334652E-3</v>
      </c>
      <c r="AA896" s="16">
        <f t="shared" si="827"/>
        <v>1.6202901252246825E-3</v>
      </c>
      <c r="AB896" s="17">
        <f t="shared" si="828"/>
        <v>7.5377792099660607E-3</v>
      </c>
      <c r="AC896" s="35">
        <f t="shared" si="829"/>
        <v>7.5377792099660607E-3</v>
      </c>
      <c r="AD896" s="35">
        <f t="shared" si="830"/>
        <v>67.917798440447442</v>
      </c>
      <c r="AE896" s="35">
        <f t="shared" si="831"/>
        <v>1.2943142697513697</v>
      </c>
      <c r="AF896" s="35">
        <f t="shared" si="832"/>
        <v>2.9964762257588051E-2</v>
      </c>
      <c r="AG896" s="35">
        <f t="shared" si="833"/>
        <v>67.917798440447456</v>
      </c>
      <c r="AH896" s="35">
        <f t="shared" si="834"/>
        <v>13.591717923027231</v>
      </c>
      <c r="AI896" s="35">
        <f t="shared" si="835"/>
        <v>18.490483636525319</v>
      </c>
      <c r="AJ896" s="35">
        <f t="shared" si="836"/>
        <v>52.44938285674904</v>
      </c>
      <c r="AK896" s="35">
        <f t="shared" si="837"/>
        <v>67.917798440447456</v>
      </c>
      <c r="AM896" s="1">
        <f t="shared" si="838"/>
        <v>83.324992553731008</v>
      </c>
      <c r="AN896" s="1">
        <f t="shared" si="839"/>
        <v>78.432360296741138</v>
      </c>
      <c r="AO896" s="1">
        <f t="shared" si="840"/>
        <v>55.877056547929897</v>
      </c>
      <c r="AP896" s="1">
        <f t="shared" si="841"/>
        <v>70.322156301619657</v>
      </c>
      <c r="AQ896" s="1">
        <f t="shared" si="842"/>
        <v>54.791892084742265</v>
      </c>
      <c r="AR896" s="1">
        <f t="shared" si="843"/>
        <v>43.647767351763555</v>
      </c>
      <c r="AS896" s="1">
        <f t="shared" si="844"/>
        <v>2.7625696123400432</v>
      </c>
      <c r="AT896" s="1">
        <f t="shared" si="845"/>
        <v>14.40222568014439</v>
      </c>
      <c r="AU896" s="1">
        <f t="shared" si="846"/>
        <v>4.1268077261474891</v>
      </c>
    </row>
    <row r="897" spans="1:47" ht="14.15" x14ac:dyDescent="0.35">
      <c r="A897" s="37" t="s">
        <v>1012</v>
      </c>
      <c r="B897" s="37" t="s">
        <v>1104</v>
      </c>
      <c r="C897" s="30" t="s">
        <v>1088</v>
      </c>
      <c r="D897" s="30">
        <v>590</v>
      </c>
      <c r="E897" s="37"/>
      <c r="F897" s="44">
        <v>62.297442310088833</v>
      </c>
      <c r="G897" s="44">
        <v>1.0200024258872651</v>
      </c>
      <c r="H897" s="44">
        <v>14.851184565447339</v>
      </c>
      <c r="I897" s="44">
        <v>5.9476744677422255</v>
      </c>
      <c r="J897" s="45">
        <v>2.9999981429138293E-2</v>
      </c>
      <c r="K897" s="44">
        <v>3.6299663279160672</v>
      </c>
      <c r="L897" s="44">
        <v>0.44997841916167669</v>
      </c>
      <c r="M897" s="44">
        <v>1.390024409291611</v>
      </c>
      <c r="N897" s="44">
        <v>3.7800498742912092</v>
      </c>
      <c r="O897" s="44">
        <v>0.22000017530713745</v>
      </c>
      <c r="P897" s="44"/>
      <c r="Q897" s="37"/>
      <c r="R897" s="4">
        <f t="shared" si="818"/>
        <v>2.3687583231544855</v>
      </c>
      <c r="S897" s="4">
        <f t="shared" si="819"/>
        <v>4.0513831623829842E-2</v>
      </c>
      <c r="T897" s="4">
        <f t="shared" si="820"/>
        <v>1.1278769624161225</v>
      </c>
      <c r="U897" s="17">
        <f t="shared" si="821"/>
        <v>3.7245127858614974E-2</v>
      </c>
      <c r="V897" s="17">
        <f t="shared" si="822"/>
        <v>9.0063772886237417E-2</v>
      </c>
      <c r="W897" s="17">
        <f t="shared" si="823"/>
        <v>0.14565696906088013</v>
      </c>
      <c r="X897" s="17">
        <f t="shared" si="824"/>
        <v>2.2426983047621991E-2</v>
      </c>
      <c r="Y897" s="16">
        <f t="shared" si="825"/>
        <v>4.0127917986106251E-2</v>
      </c>
      <c r="Z897" s="17">
        <f t="shared" si="826"/>
        <v>8.0238662475334652E-3</v>
      </c>
      <c r="AA897" s="16">
        <f t="shared" si="827"/>
        <v>1.5498427284757834E-3</v>
      </c>
      <c r="AB897" s="17">
        <f t="shared" si="828"/>
        <v>7.5589134289907305E-3</v>
      </c>
      <c r="AC897" s="35">
        <f t="shared" si="829"/>
        <v>7.5589134289907305E-3</v>
      </c>
      <c r="AD897" s="35">
        <f t="shared" si="830"/>
        <v>67.505417870881232</v>
      </c>
      <c r="AE897" s="35">
        <f t="shared" si="831"/>
        <v>1.3585870233466353</v>
      </c>
      <c r="AF897" s="35">
        <f t="shared" si="832"/>
        <v>2.998589647661272E-2</v>
      </c>
      <c r="AG897" s="35">
        <f t="shared" si="833"/>
        <v>67.505417870881246</v>
      </c>
      <c r="AH897" s="35">
        <f t="shared" si="834"/>
        <v>13.89710691453884</v>
      </c>
      <c r="AI897" s="35">
        <f t="shared" si="835"/>
        <v>18.59747521457993</v>
      </c>
      <c r="AJ897" s="35">
        <f t="shared" si="836"/>
        <v>52.350184150020546</v>
      </c>
      <c r="AK897" s="35">
        <f t="shared" si="837"/>
        <v>67.505417870881246</v>
      </c>
      <c r="AM897" s="1">
        <f t="shared" si="838"/>
        <v>82.927916608026464</v>
      </c>
      <c r="AN897" s="1">
        <f t="shared" si="839"/>
        <v>77.872628061755165</v>
      </c>
      <c r="AO897" s="1">
        <f t="shared" si="840"/>
        <v>56.004683925059126</v>
      </c>
      <c r="AP897" s="1">
        <f t="shared" si="841"/>
        <v>69.956131220902904</v>
      </c>
      <c r="AQ897" s="1">
        <f t="shared" si="842"/>
        <v>53.311841331991751</v>
      </c>
      <c r="AR897" s="1">
        <f t="shared" si="843"/>
        <v>42.455725517954924</v>
      </c>
      <c r="AS897" s="1">
        <f t="shared" si="844"/>
        <v>2.7194125865873184</v>
      </c>
      <c r="AT897" s="1">
        <f t="shared" si="845"/>
        <v>14.559950239852423</v>
      </c>
      <c r="AU897" s="1">
        <f t="shared" si="846"/>
        <v>4.1947793481086766</v>
      </c>
    </row>
    <row r="898" spans="1:47" ht="14.15" x14ac:dyDescent="0.35">
      <c r="A898" s="37" t="s">
        <v>1012</v>
      </c>
      <c r="B898" s="37" t="s">
        <v>1104</v>
      </c>
      <c r="C898" s="30" t="s">
        <v>1088</v>
      </c>
      <c r="D898" s="30">
        <v>591</v>
      </c>
      <c r="E898" s="37"/>
      <c r="F898" s="44">
        <v>63.345716579729746</v>
      </c>
      <c r="G898" s="44">
        <v>1.0400188267223383</v>
      </c>
      <c r="H898" s="44">
        <v>15.077920207667908</v>
      </c>
      <c r="I898" s="44">
        <v>6.0477555284975031</v>
      </c>
      <c r="J898" s="45">
        <v>1.9999987619425532E-2</v>
      </c>
      <c r="K898" s="44">
        <v>3.7400758592882126</v>
      </c>
      <c r="L898" s="44">
        <v>0.4600525628742515</v>
      </c>
      <c r="M898" s="44">
        <v>1.390024409291611</v>
      </c>
      <c r="N898" s="44">
        <v>3.8500374133913748</v>
      </c>
      <c r="O898" s="44">
        <v>0.22000017530713745</v>
      </c>
      <c r="P898" s="44"/>
      <c r="Q898" s="37"/>
      <c r="R898" s="4">
        <f t="shared" si="818"/>
        <v>2.3839101281750876</v>
      </c>
      <c r="S898" s="4">
        <f t="shared" si="819"/>
        <v>2.897697156358808E-2</v>
      </c>
      <c r="T898" s="4">
        <f t="shared" si="820"/>
        <v>1.1057358365389089</v>
      </c>
      <c r="U898" s="17">
        <f t="shared" si="821"/>
        <v>3.7871848760082052E-2</v>
      </c>
      <c r="V898" s="17">
        <f t="shared" si="822"/>
        <v>9.2795721045052459E-2</v>
      </c>
      <c r="W898" s="17">
        <f t="shared" si="823"/>
        <v>0.14788073958089357</v>
      </c>
      <c r="X898" s="17">
        <f t="shared" si="824"/>
        <v>2.2426983047621991E-2</v>
      </c>
      <c r="Y898" s="16">
        <f t="shared" si="825"/>
        <v>4.0870885492477436E-2</v>
      </c>
      <c r="Z898" s="17">
        <f t="shared" si="826"/>
        <v>8.2035050441200338E-3</v>
      </c>
      <c r="AA898" s="16">
        <f t="shared" si="827"/>
        <v>1.5498427284757834E-3</v>
      </c>
      <c r="AB898" s="17">
        <f t="shared" si="828"/>
        <v>7.7385522255772991E-3</v>
      </c>
      <c r="AC898" s="35">
        <f t="shared" si="829"/>
        <v>7.7385522255772991E-3</v>
      </c>
      <c r="AD898" s="35">
        <f t="shared" si="830"/>
        <v>67.551003926225732</v>
      </c>
      <c r="AE898" s="35">
        <f t="shared" si="831"/>
        <v>1.3671080085365934</v>
      </c>
      <c r="AF898" s="35">
        <f t="shared" si="832"/>
        <v>3.016553527319929E-2</v>
      </c>
      <c r="AG898" s="35">
        <f t="shared" si="833"/>
        <v>67.551003926225732</v>
      </c>
      <c r="AH898" s="35">
        <f t="shared" si="834"/>
        <v>13.779429271530782</v>
      </c>
      <c r="AI898" s="35">
        <f t="shared" si="835"/>
        <v>18.669566802243491</v>
      </c>
      <c r="AJ898" s="35">
        <f t="shared" si="836"/>
        <v>52.445068765356353</v>
      </c>
      <c r="AK898" s="35">
        <f t="shared" si="837"/>
        <v>67.551003926225732</v>
      </c>
      <c r="AM898" s="1">
        <f t="shared" si="838"/>
        <v>83.057474638028992</v>
      </c>
      <c r="AN898" s="1">
        <f t="shared" si="839"/>
        <v>78.009513649946129</v>
      </c>
      <c r="AO898" s="1">
        <f t="shared" si="840"/>
        <v>56.928270410806626</v>
      </c>
      <c r="AP898" s="1">
        <f t="shared" si="841"/>
        <v>70.026382357897987</v>
      </c>
      <c r="AQ898" s="1">
        <f t="shared" si="842"/>
        <v>53.135212244644379</v>
      </c>
      <c r="AR898" s="1">
        <f t="shared" si="843"/>
        <v>42.301830379353142</v>
      </c>
      <c r="AS898" s="1">
        <f t="shared" si="844"/>
        <v>2.7697624499654969</v>
      </c>
      <c r="AT898" s="1">
        <f t="shared" si="845"/>
        <v>14.497737752677601</v>
      </c>
      <c r="AU898" s="1">
        <f t="shared" si="846"/>
        <v>4.2012237568093207</v>
      </c>
    </row>
    <row r="899" spans="1:47" ht="14.15" x14ac:dyDescent="0.35">
      <c r="A899" s="37" t="s">
        <v>1012</v>
      </c>
      <c r="B899" s="37" t="s">
        <v>1104</v>
      </c>
      <c r="C899" s="30" t="s">
        <v>1088</v>
      </c>
      <c r="D899" s="30">
        <v>60</v>
      </c>
      <c r="E899" s="37"/>
      <c r="F899" s="44">
        <v>58.040165174200204</v>
      </c>
      <c r="G899" s="44">
        <v>0.95995322338204592</v>
      </c>
      <c r="H899" s="44">
        <v>14.057609817675344</v>
      </c>
      <c r="I899" s="44">
        <v>6.0763501172847247</v>
      </c>
      <c r="J899" s="45">
        <v>3.9999975238851064E-2</v>
      </c>
      <c r="K899" s="44">
        <v>4.4799986439004327</v>
      </c>
      <c r="L899" s="44">
        <v>2.8200606462075846</v>
      </c>
      <c r="M899" s="44">
        <v>1.3400148034103865</v>
      </c>
      <c r="N899" s="44">
        <v>3.4499881580529075</v>
      </c>
      <c r="O899" s="44">
        <v>0.21000016733863119</v>
      </c>
      <c r="P899" s="44"/>
      <c r="Q899" s="37"/>
      <c r="R899" s="4">
        <f t="shared" si="818"/>
        <v>2.350483211965249</v>
      </c>
      <c r="S899" s="4">
        <f t="shared" si="819"/>
        <v>-0.2612519451371067</v>
      </c>
      <c r="T899" s="4">
        <f t="shared" si="820"/>
        <v>-0.74407772924316462</v>
      </c>
      <c r="U899" s="17">
        <f t="shared" si="821"/>
        <v>3.805091187478693E-2</v>
      </c>
      <c r="V899" s="17">
        <f t="shared" si="822"/>
        <v>0.11115408352190909</v>
      </c>
      <c r="W899" s="17">
        <f t="shared" si="823"/>
        <v>0.13787377224083311</v>
      </c>
      <c r="X899" s="17">
        <f t="shared" si="824"/>
        <v>2.1620116221529307E-2</v>
      </c>
      <c r="Y899" s="16">
        <f t="shared" si="825"/>
        <v>3.6624078110965047E-2</v>
      </c>
      <c r="Z899" s="17">
        <f t="shared" si="826"/>
        <v>5.028638812781E-2</v>
      </c>
      <c r="AA899" s="16">
        <f t="shared" si="827"/>
        <v>1.4793953317268841E-3</v>
      </c>
      <c r="AB899" s="17">
        <f t="shared" si="828"/>
        <v>4.9842569528291934E-2</v>
      </c>
      <c r="AC899" s="35">
        <f t="shared" si="829"/>
        <v>2.1620116221529307E-2</v>
      </c>
      <c r="AD899" s="35">
        <f t="shared" si="830"/>
        <v>63.320926900385956</v>
      </c>
      <c r="AE899" s="35">
        <f t="shared" si="831"/>
        <v>1.8693590061987777</v>
      </c>
      <c r="AF899" s="35">
        <f t="shared" si="832"/>
        <v>4.3240232443058614E-2</v>
      </c>
      <c r="AG899" s="35">
        <f t="shared" si="833"/>
        <v>63.320926900385956</v>
      </c>
      <c r="AH899" s="35">
        <f t="shared" si="834"/>
        <v>19.858828500753201</v>
      </c>
      <c r="AI899" s="35">
        <f t="shared" si="835"/>
        <v>16.820244598860846</v>
      </c>
      <c r="AJ899" s="35">
        <f t="shared" si="836"/>
        <v>48.480708049053824</v>
      </c>
      <c r="AK899" s="35">
        <f t="shared" si="837"/>
        <v>63.320926900385956</v>
      </c>
      <c r="AM899" s="1">
        <f t="shared" si="838"/>
        <v>76.125406470621527</v>
      </c>
      <c r="AN899" s="1">
        <f t="shared" si="839"/>
        <v>70.073877488452823</v>
      </c>
      <c r="AO899" s="1">
        <f t="shared" si="840"/>
        <v>57.092656371663821</v>
      </c>
      <c r="AP899" s="1">
        <f t="shared" si="841"/>
        <v>70.30144899512959</v>
      </c>
      <c r="AQ899" s="1">
        <f t="shared" si="842"/>
        <v>47.943317253087201</v>
      </c>
      <c r="AR899" s="1">
        <f t="shared" si="843"/>
        <v>37.573613030209494</v>
      </c>
      <c r="AS899" s="1">
        <f t="shared" si="844"/>
        <v>2.5745895860796177</v>
      </c>
      <c r="AT899" s="1">
        <f t="shared" si="845"/>
        <v>14.644057101187149</v>
      </c>
      <c r="AU899" s="1">
        <f t="shared" si="846"/>
        <v>4.1287363874065823</v>
      </c>
    </row>
    <row r="900" spans="1:47" ht="14.15" x14ac:dyDescent="0.35">
      <c r="A900" s="37" t="s">
        <v>1012</v>
      </c>
      <c r="B900" s="37" t="s">
        <v>1104</v>
      </c>
      <c r="C900" s="30" t="s">
        <v>1088</v>
      </c>
      <c r="D900" s="30">
        <v>61</v>
      </c>
      <c r="E900" s="37"/>
      <c r="F900" s="44">
        <v>58.96007932919121</v>
      </c>
      <c r="G900" s="44">
        <v>0.96996142379958239</v>
      </c>
      <c r="H900" s="44">
        <v>14.718922107485339</v>
      </c>
      <c r="I900" s="44">
        <v>6.0763501172847247</v>
      </c>
      <c r="J900" s="45">
        <v>2.9999981429138293E-2</v>
      </c>
      <c r="K900" s="44">
        <v>4.2100312989096897</v>
      </c>
      <c r="L900" s="44">
        <v>2.8799458338323354</v>
      </c>
      <c r="M900" s="44">
        <v>1.3999993711115857</v>
      </c>
      <c r="N900" s="44">
        <v>3.4499881580529075</v>
      </c>
      <c r="O900" s="44">
        <v>0.20000015937012491</v>
      </c>
      <c r="P900" s="44"/>
      <c r="Q900" s="37"/>
      <c r="R900" s="4">
        <f t="shared" si="818"/>
        <v>2.3526620968107861</v>
      </c>
      <c r="S900" s="4">
        <f t="shared" si="819"/>
        <v>-0.19909928349806383</v>
      </c>
      <c r="T900" s="4">
        <f t="shared" si="820"/>
        <v>-0.72129969885877998</v>
      </c>
      <c r="U900" s="17">
        <f t="shared" si="821"/>
        <v>3.805091187478693E-2</v>
      </c>
      <c r="V900" s="17">
        <f t="shared" si="822"/>
        <v>0.10445587327710348</v>
      </c>
      <c r="W900" s="17">
        <f t="shared" si="823"/>
        <v>0.14435976959087229</v>
      </c>
      <c r="X900" s="17">
        <f t="shared" si="824"/>
        <v>2.2587921444201124E-2</v>
      </c>
      <c r="Y900" s="16">
        <f t="shared" si="825"/>
        <v>3.6624078110965047E-2</v>
      </c>
      <c r="Z900" s="17">
        <f t="shared" si="826"/>
        <v>5.1354240974185728E-2</v>
      </c>
      <c r="AA900" s="16">
        <f t="shared" si="827"/>
        <v>1.4089479349779848E-3</v>
      </c>
      <c r="AB900" s="17">
        <f t="shared" si="828"/>
        <v>5.0931556593692334E-2</v>
      </c>
      <c r="AC900" s="35">
        <f t="shared" si="829"/>
        <v>2.2587921444201124E-2</v>
      </c>
      <c r="AD900" s="35">
        <f t="shared" si="830"/>
        <v>63.830901613862764</v>
      </c>
      <c r="AE900" s="35">
        <f t="shared" si="831"/>
        <v>1.7530716930241199</v>
      </c>
      <c r="AF900" s="35">
        <f t="shared" si="832"/>
        <v>4.5175842888402248E-2</v>
      </c>
      <c r="AG900" s="35">
        <f t="shared" si="833"/>
        <v>63.830901613862764</v>
      </c>
      <c r="AH900" s="35">
        <f t="shared" si="834"/>
        <v>19.975196627878613</v>
      </c>
      <c r="AI900" s="35">
        <f t="shared" si="835"/>
        <v>16.193901758258612</v>
      </c>
      <c r="AJ900" s="35">
        <f t="shared" si="836"/>
        <v>48.109352565190001</v>
      </c>
      <c r="AK900" s="35">
        <f t="shared" si="837"/>
        <v>63.830901613862764</v>
      </c>
      <c r="AM900" s="1">
        <f t="shared" si="838"/>
        <v>76.164984354408773</v>
      </c>
      <c r="AN900" s="1">
        <f t="shared" si="839"/>
        <v>70.456222890557285</v>
      </c>
      <c r="AO900" s="1">
        <f t="shared" si="840"/>
        <v>57.03970023367323</v>
      </c>
      <c r="AP900" s="1">
        <f t="shared" si="841"/>
        <v>70.913452389025196</v>
      </c>
      <c r="AQ900" s="1">
        <f t="shared" si="842"/>
        <v>49.478510650707889</v>
      </c>
      <c r="AR900" s="1">
        <f t="shared" si="843"/>
        <v>39.157281469727984</v>
      </c>
      <c r="AS900" s="1">
        <f t="shared" si="844"/>
        <v>2.4642783627207283</v>
      </c>
      <c r="AT900" s="1">
        <f t="shared" si="845"/>
        <v>15.174749991425047</v>
      </c>
      <c r="AU900" s="1">
        <f t="shared" si="846"/>
        <v>4.0057334972380172</v>
      </c>
    </row>
    <row r="901" spans="1:47" ht="14.15" x14ac:dyDescent="0.35">
      <c r="A901" s="37" t="s">
        <v>1012</v>
      </c>
      <c r="B901" s="37" t="s">
        <v>1104</v>
      </c>
      <c r="C901" s="30" t="s">
        <v>1088</v>
      </c>
      <c r="D901" s="30">
        <v>62</v>
      </c>
      <c r="E901" s="37"/>
      <c r="F901" s="44">
        <v>61.527281622189385</v>
      </c>
      <c r="G901" s="44">
        <v>1.0099942254697285</v>
      </c>
      <c r="H901" s="44">
        <v>15.285761213036764</v>
      </c>
      <c r="I901" s="44">
        <v>6.6196473042419477</v>
      </c>
      <c r="J901" s="45">
        <v>4.9999969048563832E-2</v>
      </c>
      <c r="K901" s="44">
        <v>3.7699248286360838</v>
      </c>
      <c r="L901" s="44">
        <v>1.2900500698602795</v>
      </c>
      <c r="M901" s="44">
        <v>1.1800110239467381</v>
      </c>
      <c r="N901" s="44">
        <v>3.5999614561246909</v>
      </c>
      <c r="O901" s="44">
        <v>0.2400001912441499</v>
      </c>
      <c r="P901" s="44"/>
      <c r="Q901" s="37"/>
      <c r="R901" s="4">
        <f t="shared" si="818"/>
        <v>2.5613979746519533</v>
      </c>
      <c r="S901" s="4">
        <f t="shared" si="819"/>
        <v>-4.6131923134586299E-2</v>
      </c>
      <c r="T901" s="4">
        <f t="shared" si="820"/>
        <v>-8.9157250703842658E-2</v>
      </c>
      <c r="U901" s="17">
        <f t="shared" si="821"/>
        <v>4.1453111054179648E-2</v>
      </c>
      <c r="V901" s="17">
        <f t="shared" si="822"/>
        <v>9.3536309401357765E-2</v>
      </c>
      <c r="W901" s="17">
        <f t="shared" si="823"/>
        <v>0.14991919589090588</v>
      </c>
      <c r="X901" s="17">
        <f t="shared" si="824"/>
        <v>1.9038577346672123E-2</v>
      </c>
      <c r="Y901" s="16">
        <f t="shared" si="825"/>
        <v>3.8216151338903298E-2</v>
      </c>
      <c r="Z901" s="17">
        <f t="shared" si="826"/>
        <v>2.300374589622467E-2</v>
      </c>
      <c r="AA901" s="16">
        <f t="shared" si="827"/>
        <v>1.6907375219735816E-3</v>
      </c>
      <c r="AB901" s="17">
        <f t="shared" si="828"/>
        <v>2.2496524639632594E-2</v>
      </c>
      <c r="AC901" s="35">
        <f t="shared" si="829"/>
        <v>1.9038577346672123E-2</v>
      </c>
      <c r="AD901" s="35">
        <f t="shared" si="830"/>
        <v>66.273612031325698</v>
      </c>
      <c r="AE901" s="35">
        <f t="shared" si="831"/>
        <v>1.435759401977919</v>
      </c>
      <c r="AF901" s="35">
        <f t="shared" si="832"/>
        <v>3.8077154693344245E-2</v>
      </c>
      <c r="AG901" s="35">
        <f t="shared" si="833"/>
        <v>66.273612031325698</v>
      </c>
      <c r="AH901" s="35">
        <f t="shared" si="834"/>
        <v>16.832471401726252</v>
      </c>
      <c r="AI901" s="35">
        <f t="shared" si="835"/>
        <v>16.893916566948054</v>
      </c>
      <c r="AJ901" s="35">
        <f t="shared" si="836"/>
        <v>50.030722582610906</v>
      </c>
      <c r="AK901" s="35">
        <f t="shared" si="837"/>
        <v>66.273612031325698</v>
      </c>
      <c r="AM901" s="1">
        <f t="shared" si="838"/>
        <v>79.745801141879042</v>
      </c>
      <c r="AN901" s="1">
        <f t="shared" si="839"/>
        <v>74.57797834080047</v>
      </c>
      <c r="AO901" s="1">
        <f t="shared" si="840"/>
        <v>54.564828156991688</v>
      </c>
      <c r="AP901" s="1">
        <f t="shared" si="841"/>
        <v>72.363931029148887</v>
      </c>
      <c r="AQ901" s="1">
        <f t="shared" si="842"/>
        <v>52.982084282609996</v>
      </c>
      <c r="AR901" s="1">
        <f t="shared" si="843"/>
        <v>41.505647285489189</v>
      </c>
      <c r="AS901" s="1">
        <f t="shared" si="844"/>
        <v>3.050786291880593</v>
      </c>
      <c r="AT901" s="1">
        <f t="shared" si="845"/>
        <v>15.134503571966123</v>
      </c>
      <c r="AU901" s="1">
        <f t="shared" si="846"/>
        <v>4.0251369077854378</v>
      </c>
    </row>
    <row r="902" spans="1:47" ht="14.15" x14ac:dyDescent="0.35">
      <c r="A902" s="37" t="s">
        <v>1012</v>
      </c>
      <c r="B902" s="37" t="s">
        <v>1104</v>
      </c>
      <c r="C902" s="30" t="s">
        <v>1088</v>
      </c>
      <c r="D902" s="30">
        <v>63</v>
      </c>
      <c r="E902" s="37"/>
      <c r="F902" s="44">
        <v>58.296885403500021</v>
      </c>
      <c r="G902" s="44">
        <v>0.92992862212943628</v>
      </c>
      <c r="H902" s="44">
        <v>13.698611717492774</v>
      </c>
      <c r="I902" s="44">
        <v>6.0906474116783356</v>
      </c>
      <c r="J902" s="45">
        <v>3.9999975238851064E-2</v>
      </c>
      <c r="K902" s="44">
        <v>4.8199452392511839</v>
      </c>
      <c r="L902" s="44">
        <v>3.1000378902195607</v>
      </c>
      <c r="M902" s="44">
        <v>1.4500089769928106</v>
      </c>
      <c r="N902" s="44">
        <v>3.2800184202382203</v>
      </c>
      <c r="O902" s="44">
        <v>0.19000015140161869</v>
      </c>
      <c r="P902" s="44"/>
      <c r="Q902" s="37"/>
      <c r="R902" s="4">
        <f t="shared" si="818"/>
        <v>2.2457247457669713</v>
      </c>
      <c r="S902" s="4">
        <f t="shared" si="819"/>
        <v>-0.38491352854019412</v>
      </c>
      <c r="T902" s="4">
        <f t="shared" si="820"/>
        <v>-0.75984458662503251</v>
      </c>
      <c r="U902" s="17">
        <f t="shared" si="821"/>
        <v>3.8140443432139369E-2</v>
      </c>
      <c r="V902" s="17">
        <f t="shared" si="822"/>
        <v>0.11958856202427487</v>
      </c>
      <c r="W902" s="17">
        <f t="shared" si="823"/>
        <v>0.13435280225081184</v>
      </c>
      <c r="X902" s="17">
        <f t="shared" si="824"/>
        <v>2.3394788270293815E-2</v>
      </c>
      <c r="Y902" s="16">
        <f t="shared" si="825"/>
        <v>3.4819728452635035E-2</v>
      </c>
      <c r="Z902" s="17">
        <f t="shared" si="826"/>
        <v>5.5278849682945094E-2</v>
      </c>
      <c r="AA902" s="16">
        <f t="shared" si="827"/>
        <v>1.3385005382290857E-3</v>
      </c>
      <c r="AB902" s="17">
        <f t="shared" si="828"/>
        <v>5.4877299521476366E-2</v>
      </c>
      <c r="AC902" s="35">
        <f t="shared" si="829"/>
        <v>2.3394788270293815E-2</v>
      </c>
      <c r="AD902" s="35">
        <f t="shared" si="830"/>
        <v>62.211285102434587</v>
      </c>
      <c r="AE902" s="35">
        <f t="shared" si="831"/>
        <v>2.0187325259950009</v>
      </c>
      <c r="AF902" s="35">
        <f t="shared" si="832"/>
        <v>4.678957654058763E-2</v>
      </c>
      <c r="AG902" s="35">
        <f t="shared" si="833"/>
        <v>62.211285102434587</v>
      </c>
      <c r="AH902" s="35">
        <f t="shared" si="834"/>
        <v>21.665641782109482</v>
      </c>
      <c r="AI902" s="35">
        <f t="shared" si="835"/>
        <v>16.123073115455931</v>
      </c>
      <c r="AJ902" s="35">
        <f t="shared" si="836"/>
        <v>47.228715666673224</v>
      </c>
      <c r="AK902" s="35">
        <f t="shared" si="837"/>
        <v>62.211285102434587</v>
      </c>
      <c r="AM902" s="1">
        <f t="shared" si="838"/>
        <v>74.169723919508783</v>
      </c>
      <c r="AN902" s="1">
        <f t="shared" si="839"/>
        <v>68.023011862988426</v>
      </c>
      <c r="AO902" s="1">
        <f t="shared" si="840"/>
        <v>57.853963815015106</v>
      </c>
      <c r="AP902" s="1">
        <f t="shared" si="841"/>
        <v>69.769264570346309</v>
      </c>
      <c r="AQ902" s="1">
        <f t="shared" si="842"/>
        <v>46.159311747192127</v>
      </c>
      <c r="AR902" s="1">
        <f t="shared" si="843"/>
        <v>35.952902727582185</v>
      </c>
      <c r="AS902" s="1">
        <f t="shared" si="844"/>
        <v>2.262067664602109</v>
      </c>
      <c r="AT902" s="1">
        <f t="shared" si="845"/>
        <v>14.730820615161226</v>
      </c>
      <c r="AU902" s="1">
        <f t="shared" si="846"/>
        <v>4.2556783567386178</v>
      </c>
    </row>
    <row r="903" spans="1:47" ht="14.15" x14ac:dyDescent="0.35">
      <c r="A903" s="37" t="s">
        <v>1012</v>
      </c>
      <c r="B903" s="37" t="s">
        <v>1104</v>
      </c>
      <c r="C903" s="30" t="s">
        <v>1088</v>
      </c>
      <c r="D903" s="30">
        <v>65</v>
      </c>
      <c r="E903" s="37"/>
      <c r="F903" s="44">
        <v>70.212982713499841</v>
      </c>
      <c r="G903" s="44">
        <v>1.0200024258872651</v>
      </c>
      <c r="H903" s="44">
        <v>14.322134733599341</v>
      </c>
      <c r="I903" s="44">
        <v>4.3034856124769458</v>
      </c>
      <c r="J903" s="45">
        <v>9.999993809712766E-3</v>
      </c>
      <c r="K903" s="44">
        <v>2.1899193844887885</v>
      </c>
      <c r="L903" s="44">
        <v>0.10004184381237524</v>
      </c>
      <c r="M903" s="44">
        <v>1.2499705534679122</v>
      </c>
      <c r="N903" s="44">
        <v>3.930023172362993</v>
      </c>
      <c r="O903" s="44">
        <v>7.0000055779543727E-2</v>
      </c>
      <c r="P903" s="44"/>
      <c r="Q903" s="37"/>
      <c r="R903" s="4">
        <f t="shared" si="818"/>
        <v>2.4386862301864478</v>
      </c>
      <c r="S903" s="4">
        <f t="shared" si="819"/>
        <v>0.58478058972419289</v>
      </c>
      <c r="T903" s="4">
        <f t="shared" si="820"/>
        <v>2.5252867362021747</v>
      </c>
      <c r="U903" s="17">
        <f t="shared" si="821"/>
        <v>2.6948998763084389E-2</v>
      </c>
      <c r="V903" s="17">
        <f t="shared" si="822"/>
        <v>5.4334499074264561E-2</v>
      </c>
      <c r="W903" s="17">
        <f t="shared" si="823"/>
        <v>0.14046817118084878</v>
      </c>
      <c r="X903" s="17">
        <f t="shared" si="824"/>
        <v>2.0167320965923077E-2</v>
      </c>
      <c r="Y903" s="16">
        <f t="shared" si="825"/>
        <v>4.1719991214044509E-2</v>
      </c>
      <c r="Z903" s="17">
        <f t="shared" si="826"/>
        <v>1.7839130494360779E-3</v>
      </c>
      <c r="AA903" s="16">
        <f t="shared" si="827"/>
        <v>4.9313177724229467E-4</v>
      </c>
      <c r="AB903" s="17">
        <f t="shared" si="828"/>
        <v>1.6359735162633894E-3</v>
      </c>
      <c r="AC903" s="35">
        <f t="shared" si="829"/>
        <v>1.6359735162633894E-3</v>
      </c>
      <c r="AD903" s="35">
        <f t="shared" si="830"/>
        <v>68.859830372941275</v>
      </c>
      <c r="AE903" s="35">
        <f t="shared" si="831"/>
        <v>1.031939989309945</v>
      </c>
      <c r="AF903" s="35">
        <f t="shared" si="832"/>
        <v>2.1803294482186465E-2</v>
      </c>
      <c r="AG903" s="35">
        <f t="shared" si="833"/>
        <v>68.859830372941275</v>
      </c>
      <c r="AH903" s="35">
        <f t="shared" si="834"/>
        <v>10.68833705880369</v>
      </c>
      <c r="AI903" s="35">
        <f t="shared" si="835"/>
        <v>20.451832568255028</v>
      </c>
      <c r="AJ903" s="35">
        <f t="shared" si="836"/>
        <v>54.881747754725666</v>
      </c>
      <c r="AK903" s="35">
        <f t="shared" si="837"/>
        <v>68.859830372941275</v>
      </c>
      <c r="AM903" s="1">
        <f t="shared" si="838"/>
        <v>86.563691655153903</v>
      </c>
      <c r="AN903" s="1">
        <f t="shared" si="839"/>
        <v>81.913705674821784</v>
      </c>
      <c r="AO903" s="1">
        <f t="shared" si="840"/>
        <v>51.171053446465024</v>
      </c>
      <c r="AP903" s="1">
        <f t="shared" si="841"/>
        <v>69.416538088262499</v>
      </c>
      <c r="AQ903" s="1">
        <f t="shared" si="842"/>
        <v>58.686248889785745</v>
      </c>
      <c r="AR903" s="1">
        <f t="shared" si="843"/>
        <v>49.23957356209656</v>
      </c>
      <c r="AS903" s="1">
        <f t="shared" si="844"/>
        <v>3.1440926039893946</v>
      </c>
      <c r="AT903" s="1">
        <f t="shared" si="845"/>
        <v>14.041275167694829</v>
      </c>
      <c r="AU903" s="1">
        <f t="shared" si="846"/>
        <v>4.902410431091818</v>
      </c>
    </row>
    <row r="904" spans="1:47" ht="14.15" x14ac:dyDescent="0.35">
      <c r="A904" s="37" t="s">
        <v>1012</v>
      </c>
      <c r="B904" s="37" t="s">
        <v>1104</v>
      </c>
      <c r="C904" s="30" t="s">
        <v>1088</v>
      </c>
      <c r="D904" s="30">
        <v>67</v>
      </c>
      <c r="E904" s="37"/>
      <c r="F904" s="44">
        <v>59.473519787790849</v>
      </c>
      <c r="G904" s="44">
        <v>0.89006262379958234</v>
      </c>
      <c r="H904" s="44">
        <v>13.018404790831063</v>
      </c>
      <c r="I904" s="44">
        <v>3.1168101778072241</v>
      </c>
      <c r="J904" s="45">
        <v>3.9999975238851064E-2</v>
      </c>
      <c r="K904" s="44">
        <v>4.6199571446204493</v>
      </c>
      <c r="L904" s="44">
        <v>4.7899754980039919</v>
      </c>
      <c r="M904" s="44">
        <v>1.3400148034103865</v>
      </c>
      <c r="N904" s="44">
        <v>3.19003444139515</v>
      </c>
      <c r="O904" s="44">
        <v>0.20000015937012491</v>
      </c>
      <c r="P904" s="44"/>
      <c r="Q904" s="37"/>
      <c r="R904" s="4">
        <f t="shared" si="818"/>
        <v>2.2736834481458152</v>
      </c>
      <c r="S904" s="4">
        <f t="shared" si="819"/>
        <v>-0.37035371558037966</v>
      </c>
      <c r="T904" s="4">
        <f t="shared" si="820"/>
        <v>-1.2738446349475083</v>
      </c>
      <c r="U904" s="17">
        <f t="shared" si="821"/>
        <v>1.9517879502831889E-2</v>
      </c>
      <c r="V904" s="17">
        <f t="shared" si="822"/>
        <v>0.11462662003702943</v>
      </c>
      <c r="W904" s="17">
        <f t="shared" si="823"/>
        <v>0.1276814906907715</v>
      </c>
      <c r="X904" s="17">
        <f t="shared" si="824"/>
        <v>2.1620116221529307E-2</v>
      </c>
      <c r="Y904" s="16">
        <f t="shared" si="825"/>
        <v>3.3864484515872081E-2</v>
      </c>
      <c r="Z904" s="17">
        <f t="shared" si="826"/>
        <v>8.541325781034223E-2</v>
      </c>
      <c r="AA904" s="16">
        <f t="shared" si="827"/>
        <v>1.4089479349779848E-3</v>
      </c>
      <c r="AB904" s="17">
        <f t="shared" si="828"/>
        <v>8.4990573429848837E-2</v>
      </c>
      <c r="AC904" s="35">
        <f t="shared" si="829"/>
        <v>2.1620116221529307E-2</v>
      </c>
      <c r="AD904" s="35">
        <f t="shared" si="830"/>
        <v>62.348676776698518</v>
      </c>
      <c r="AE904" s="35">
        <f t="shared" si="831"/>
        <v>2.1541286571733633</v>
      </c>
      <c r="AF904" s="35">
        <f t="shared" si="832"/>
        <v>4.3240232443058614E-2</v>
      </c>
      <c r="AG904" s="35">
        <f t="shared" si="833"/>
        <v>62.348676776698532</v>
      </c>
      <c r="AH904" s="35">
        <f t="shared" si="834"/>
        <v>21.114816734642279</v>
      </c>
      <c r="AI904" s="35">
        <f t="shared" si="835"/>
        <v>16.536506488659185</v>
      </c>
      <c r="AJ904" s="35">
        <f t="shared" si="836"/>
        <v>47.710844877008455</v>
      </c>
      <c r="AK904" s="35">
        <f t="shared" si="837"/>
        <v>62.348676776698532</v>
      </c>
      <c r="AM904" s="1">
        <f t="shared" si="838"/>
        <v>74.701733840348709</v>
      </c>
      <c r="AN904" s="1">
        <f t="shared" si="839"/>
        <v>68.450967727732234</v>
      </c>
      <c r="AO904" s="1">
        <f t="shared" si="840"/>
        <v>55.270818886158381</v>
      </c>
      <c r="AP904" s="1">
        <f t="shared" si="841"/>
        <v>69.708039132800266</v>
      </c>
      <c r="AQ904" s="1">
        <f t="shared" si="842"/>
        <v>43.430520478415943</v>
      </c>
      <c r="AR904" s="1">
        <f t="shared" si="843"/>
        <v>37.671856807993315</v>
      </c>
      <c r="AS904" s="1">
        <f t="shared" si="844"/>
        <v>2.3805964182458257</v>
      </c>
      <c r="AT904" s="1">
        <f t="shared" si="845"/>
        <v>14.626391944486874</v>
      </c>
      <c r="AU904" s="1">
        <f t="shared" si="846"/>
        <v>4.568418384845307</v>
      </c>
    </row>
    <row r="905" spans="1:47" ht="14.15" x14ac:dyDescent="0.35">
      <c r="A905" s="37" t="s">
        <v>1012</v>
      </c>
      <c r="B905" s="37" t="s">
        <v>1104</v>
      </c>
      <c r="C905" s="30" t="s">
        <v>1088</v>
      </c>
      <c r="D905" s="30">
        <v>1</v>
      </c>
      <c r="E905" s="37"/>
      <c r="F905" s="44">
        <v>57.505331363158916</v>
      </c>
      <c r="G905" s="44">
        <v>0.90007082421711893</v>
      </c>
      <c r="H905" s="44">
        <v>13.585243896382488</v>
      </c>
      <c r="I905" s="44">
        <v>6.5052689490930584</v>
      </c>
      <c r="J905" s="45">
        <v>4.9999969048563832E-2</v>
      </c>
      <c r="K905" s="44">
        <v>4.7100015354865263</v>
      </c>
      <c r="L905" s="44">
        <v>4.1499875349301405</v>
      </c>
      <c r="M905" s="44">
        <v>1.3099551211691114</v>
      </c>
      <c r="N905" s="44">
        <v>3.1600397817807933</v>
      </c>
      <c r="O905" s="44">
        <v>0.19000015140161869</v>
      </c>
      <c r="P905" s="44"/>
      <c r="Q905" s="37"/>
      <c r="R905" s="4">
        <f t="shared" si="818"/>
        <v>2.3389913180995001</v>
      </c>
      <c r="S905" s="4">
        <f t="shared" si="819"/>
        <v>-0.39910361734319033</v>
      </c>
      <c r="T905" s="4">
        <f t="shared" si="820"/>
        <v>-1.1531124526301186</v>
      </c>
      <c r="U905" s="17">
        <f t="shared" si="821"/>
        <v>4.0736858595360123E-2</v>
      </c>
      <c r="V905" s="17">
        <f t="shared" si="822"/>
        <v>0.11686072824521705</v>
      </c>
      <c r="W905" s="17">
        <f t="shared" si="823"/>
        <v>0.13324091699080512</v>
      </c>
      <c r="X905" s="17">
        <f t="shared" si="824"/>
        <v>2.1135126188594894E-2</v>
      </c>
      <c r="Y905" s="16">
        <f t="shared" si="825"/>
        <v>3.3546069870284426E-2</v>
      </c>
      <c r="Z905" s="17">
        <f t="shared" si="826"/>
        <v>7.4001204260523187E-2</v>
      </c>
      <c r="AA905" s="16">
        <f t="shared" si="827"/>
        <v>1.3385005382290857E-3</v>
      </c>
      <c r="AB905" s="17">
        <f t="shared" si="828"/>
        <v>7.359965409905446E-2</v>
      </c>
      <c r="AC905" s="35">
        <f t="shared" si="829"/>
        <v>2.1135126188594894E-2</v>
      </c>
      <c r="AD905" s="35">
        <f t="shared" si="830"/>
        <v>63.7341799194716</v>
      </c>
      <c r="AE905" s="35">
        <f t="shared" si="831"/>
        <v>2.1485891393237391</v>
      </c>
      <c r="AF905" s="35">
        <f t="shared" si="832"/>
        <v>4.2270252377189788E-2</v>
      </c>
      <c r="AG905" s="35">
        <f t="shared" si="833"/>
        <v>63.734179919471586</v>
      </c>
      <c r="AH905" s="35">
        <f t="shared" si="834"/>
        <v>20.219463593418538</v>
      </c>
      <c r="AI905" s="35">
        <f t="shared" si="835"/>
        <v>16.046356487109865</v>
      </c>
      <c r="AJ905" s="35">
        <f t="shared" si="836"/>
        <v>47.913446446845668</v>
      </c>
      <c r="AK905" s="35">
        <f t="shared" si="837"/>
        <v>63.734179919471586</v>
      </c>
      <c r="AM905" s="1">
        <f t="shared" si="838"/>
        <v>75.915918895986849</v>
      </c>
      <c r="AN905" s="1">
        <f t="shared" si="839"/>
        <v>70.224898565388955</v>
      </c>
      <c r="AO905" s="1">
        <f t="shared" si="840"/>
        <v>54.917899962946429</v>
      </c>
      <c r="AP905" s="1">
        <f t="shared" si="841"/>
        <v>70.902202422328955</v>
      </c>
      <c r="AQ905" s="1">
        <f t="shared" si="842"/>
        <v>47.450016531010505</v>
      </c>
      <c r="AR905" s="1">
        <f t="shared" si="843"/>
        <v>36.33960540373441</v>
      </c>
      <c r="AS905" s="1">
        <f t="shared" si="844"/>
        <v>2.4123267512863453</v>
      </c>
      <c r="AT905" s="1">
        <f t="shared" si="845"/>
        <v>15.09352767677913</v>
      </c>
      <c r="AU905" s="1">
        <f t="shared" si="846"/>
        <v>4.2329259453686783</v>
      </c>
    </row>
    <row r="906" spans="1:47" ht="14.15" x14ac:dyDescent="0.35">
      <c r="A906" s="37" t="s">
        <v>1012</v>
      </c>
      <c r="B906" s="37" t="s">
        <v>1104</v>
      </c>
      <c r="C906" s="30" t="s">
        <v>1088</v>
      </c>
      <c r="D906" s="30">
        <v>1002</v>
      </c>
      <c r="E906" s="37"/>
      <c r="F906" s="44">
        <v>61.099414573356349</v>
      </c>
      <c r="G906" s="44">
        <v>0.98997782463465556</v>
      </c>
      <c r="H906" s="44">
        <v>14.548870375819911</v>
      </c>
      <c r="I906" s="44">
        <v>6.7197283649972253</v>
      </c>
      <c r="J906" s="45">
        <v>4.9999969048563832E-2</v>
      </c>
      <c r="K906" s="44">
        <v>3.6899959218267853</v>
      </c>
      <c r="L906" s="44">
        <v>1.8399304141716568</v>
      </c>
      <c r="M906" s="44">
        <v>1.4400340151728357</v>
      </c>
      <c r="N906" s="44">
        <v>3.4699845977958117</v>
      </c>
      <c r="O906" s="44">
        <v>0.21000016733863119</v>
      </c>
      <c r="P906" s="44"/>
      <c r="Q906" s="37"/>
      <c r="R906" s="4">
        <f t="shared" si="818"/>
        <v>2.312846618246144</v>
      </c>
      <c r="S906" s="4">
        <f t="shared" si="819"/>
        <v>-6.1475197582473669E-2</v>
      </c>
      <c r="T906" s="4">
        <f t="shared" si="820"/>
        <v>-0.24506101756406684</v>
      </c>
      <c r="U906" s="17">
        <f t="shared" si="821"/>
        <v>4.2079831955646727E-2</v>
      </c>
      <c r="V906" s="17">
        <f t="shared" si="822"/>
        <v>9.1553178358362491E-2</v>
      </c>
      <c r="W906" s="17">
        <f t="shared" si="823"/>
        <v>0.14269194170086222</v>
      </c>
      <c r="X906" s="17">
        <f t="shared" si="824"/>
        <v>2.3233849873714678E-2</v>
      </c>
      <c r="Y906" s="16">
        <f t="shared" si="825"/>
        <v>3.6836354541356808E-2</v>
      </c>
      <c r="Z906" s="17">
        <f t="shared" si="826"/>
        <v>3.2809030209908288E-2</v>
      </c>
      <c r="AA906" s="16">
        <f t="shared" si="827"/>
        <v>1.4793953317268841E-3</v>
      </c>
      <c r="AB906" s="17">
        <f t="shared" si="828"/>
        <v>3.2365211610390222E-2</v>
      </c>
      <c r="AC906" s="35">
        <f t="shared" si="829"/>
        <v>2.3233849873714678E-2</v>
      </c>
      <c r="AD906" s="35">
        <f t="shared" si="830"/>
        <v>63.139145928673059</v>
      </c>
      <c r="AE906" s="35">
        <f t="shared" si="831"/>
        <v>1.5874214215533398</v>
      </c>
      <c r="AF906" s="35">
        <f t="shared" si="832"/>
        <v>4.6467699747429356E-2</v>
      </c>
      <c r="AG906" s="35">
        <f t="shared" si="833"/>
        <v>63.139145928673067</v>
      </c>
      <c r="AH906" s="35">
        <f t="shared" si="834"/>
        <v>20.561293373338255</v>
      </c>
      <c r="AI906" s="35">
        <f t="shared" si="835"/>
        <v>16.299560697988685</v>
      </c>
      <c r="AJ906" s="35">
        <f t="shared" si="836"/>
        <v>47.869133662325211</v>
      </c>
      <c r="AK906" s="35">
        <f t="shared" si="837"/>
        <v>63.139145928673067</v>
      </c>
      <c r="AM906" s="1">
        <f t="shared" si="838"/>
        <v>75.434664925535017</v>
      </c>
      <c r="AN906" s="1">
        <f t="shared" si="839"/>
        <v>69.494027675610866</v>
      </c>
      <c r="AO906" s="1">
        <f t="shared" si="840"/>
        <v>56.237266058890171</v>
      </c>
      <c r="AP906" s="1">
        <f t="shared" si="841"/>
        <v>70.374053754232293</v>
      </c>
      <c r="AQ906" s="1">
        <f t="shared" si="842"/>
        <v>51.378440119619938</v>
      </c>
      <c r="AR906" s="1">
        <f t="shared" si="843"/>
        <v>39.677539686656523</v>
      </c>
      <c r="AS906" s="1">
        <f t="shared" si="844"/>
        <v>2.4096546062346573</v>
      </c>
      <c r="AT906" s="1">
        <f t="shared" si="845"/>
        <v>14.696157846958917</v>
      </c>
      <c r="AU906" s="1">
        <f t="shared" si="846"/>
        <v>4.1995985251819281</v>
      </c>
    </row>
    <row r="907" spans="1:47" s="23" customFormat="1" ht="14.6" thickBot="1" x14ac:dyDescent="0.4">
      <c r="A907" s="49" t="s">
        <v>1012</v>
      </c>
      <c r="B907" s="49" t="s">
        <v>1104</v>
      </c>
      <c r="C907" s="50" t="s">
        <v>1088</v>
      </c>
      <c r="D907" s="50">
        <v>4</v>
      </c>
      <c r="E907" s="49"/>
      <c r="F907" s="52">
        <v>56.435663741076354</v>
      </c>
      <c r="G907" s="52">
        <v>0.80999702045929012</v>
      </c>
      <c r="H907" s="52">
        <v>13.282929706755063</v>
      </c>
      <c r="I907" s="52">
        <v>5.5044583415402801</v>
      </c>
      <c r="J907" s="53">
        <v>5.9999962858276586E-2</v>
      </c>
      <c r="K907" s="52">
        <v>5.3900605537955162</v>
      </c>
      <c r="L907" s="52">
        <v>5.3899467235528942</v>
      </c>
      <c r="M907" s="52">
        <v>1.2200456680079881</v>
      </c>
      <c r="N907" s="52">
        <v>2.8899673847712046</v>
      </c>
      <c r="O907" s="52">
        <v>0.19000015140161869</v>
      </c>
      <c r="P907" s="52"/>
      <c r="Q907" s="49"/>
      <c r="R907" s="11">
        <f t="shared" si="818"/>
        <v>2.3875914393277959</v>
      </c>
      <c r="S907" s="11">
        <f t="shared" si="819"/>
        <v>-0.62331140281384823</v>
      </c>
      <c r="T907" s="11">
        <f t="shared" si="820"/>
        <v>-1.4856472097210405</v>
      </c>
      <c r="U907" s="22">
        <f t="shared" si="821"/>
        <v>3.4469649580689335E-2</v>
      </c>
      <c r="V907" s="22">
        <f t="shared" si="822"/>
        <v>0.13373379962970583</v>
      </c>
      <c r="W907" s="22">
        <f t="shared" si="823"/>
        <v>0.13027588963078721</v>
      </c>
      <c r="X907" s="22">
        <f t="shared" si="824"/>
        <v>1.9684505776185676E-2</v>
      </c>
      <c r="Y907" s="21">
        <f t="shared" si="825"/>
        <v>3.0679059286318519E-2</v>
      </c>
      <c r="Z907" s="22">
        <f t="shared" si="826"/>
        <v>9.6111746140386853E-2</v>
      </c>
      <c r="AA907" s="21">
        <f t="shared" si="827"/>
        <v>1.3385005382290857E-3</v>
      </c>
      <c r="AB907" s="22">
        <f t="shared" si="828"/>
        <v>9.5710195978918125E-2</v>
      </c>
      <c r="AC907" s="51">
        <f t="shared" si="829"/>
        <v>1.9684505776185676E-2</v>
      </c>
      <c r="AD907" s="51">
        <f t="shared" si="830"/>
        <v>65.032604849401949</v>
      </c>
      <c r="AE907" s="51">
        <f t="shared" si="831"/>
        <v>2.4154796509554624</v>
      </c>
      <c r="AF907" s="51">
        <f t="shared" si="832"/>
        <v>3.9369011552371352E-2</v>
      </c>
      <c r="AG907" s="51">
        <f t="shared" si="833"/>
        <v>65.032604849401963</v>
      </c>
      <c r="AH907" s="51">
        <f t="shared" si="834"/>
        <v>19.652672331410862</v>
      </c>
      <c r="AI907" s="51">
        <f t="shared" si="835"/>
        <v>15.314722819187185</v>
      </c>
      <c r="AJ907" s="51">
        <f t="shared" si="836"/>
        <v>47.831025243888163</v>
      </c>
      <c r="AK907" s="51">
        <f t="shared" si="837"/>
        <v>65.032604849401963</v>
      </c>
      <c r="AM907" s="23">
        <f t="shared" si="838"/>
        <v>76.793283336074879</v>
      </c>
      <c r="AN907" s="23">
        <f t="shared" si="839"/>
        <v>71.670008244474531</v>
      </c>
      <c r="AO907" s="23">
        <f t="shared" si="840"/>
        <v>53.462919767726191</v>
      </c>
      <c r="AP907" s="23">
        <f t="shared" si="841"/>
        <v>72.119288586196888</v>
      </c>
      <c r="AQ907" s="23">
        <f t="shared" si="842"/>
        <v>44.703741128668177</v>
      </c>
      <c r="AR907" s="23">
        <f t="shared" si="843"/>
        <v>35.350393541678109</v>
      </c>
      <c r="AS907" s="23">
        <f t="shared" si="844"/>
        <v>2.3687370567773556</v>
      </c>
      <c r="AT907" s="23">
        <f t="shared" si="845"/>
        <v>16.398738972179533</v>
      </c>
      <c r="AU907" s="23">
        <f t="shared" si="846"/>
        <v>4.2487361588893959</v>
      </c>
    </row>
  </sheetData>
  <autoFilter ref="A1:AL907" xr:uid="{83843CEC-87B6-4651-8EB3-BCD924ED0DB0}"/>
  <phoneticPr fontId="1" type="noConversion"/>
  <conditionalFormatting sqref="L13:L122 L124:L287 L289:L445 M446:M476 L477:L495 M496:M506 L507:L1048576">
    <cfRule type="cellIs" dxfId="0" priority="1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成冰纪碎屑岩主量数据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归海一刀</dc:creator>
  <cp:lastModifiedBy>Xinyang Chen</cp:lastModifiedBy>
  <dcterms:created xsi:type="dcterms:W3CDTF">2015-06-05T18:19:34Z</dcterms:created>
  <dcterms:modified xsi:type="dcterms:W3CDTF">2024-12-28T15:14:41Z</dcterms:modified>
</cp:coreProperties>
</file>